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autoCompressPictures="0"/>
  <mc:AlternateContent xmlns:mc="http://schemas.openxmlformats.org/markup-compatibility/2006">
    <mc:Choice Requires="x15">
      <x15ac:absPath xmlns:x15ac="http://schemas.microsoft.com/office/spreadsheetml/2010/11/ac" url="R:\1100環境リサイクル支援部\0200環境課\課外秘\6000地球温暖化対策担当\12_みなとモデル制度\みなとモデル事務局\02_業務マニュアル&amp;各種様式【最新版】\04_申請書式\01 計画書\"/>
    </mc:Choice>
  </mc:AlternateContent>
  <xr:revisionPtr revIDLastSave="0" documentId="13_ncr:1_{F798D1F8-C7E9-453C-84C3-687E0B687B4F}" xr6:coauthVersionLast="36" xr6:coauthVersionMax="45" xr10:uidLastSave="{00000000-0000-0000-0000-000000000000}"/>
  <bookViews>
    <workbookView xWindow="-108" yWindow="-108" windowWidth="21816" windowHeight="14160" tabRatio="766" xr2:uid="{00000000-000D-0000-FFFF-FFFF00000000}"/>
  </bookViews>
  <sheets>
    <sheet name="木材使用予定数量調書" sheetId="1" r:id="rId1"/>
    <sheet name="参考資料 a （部材別数量内訳表）" sheetId="12" r:id="rId2"/>
    <sheet name="参考資料 b （戸数表）" sheetId="9" r:id="rId3"/>
    <sheet name="Data" sheetId="13" r:id="rId4"/>
  </sheets>
  <definedNames>
    <definedName name="_xlnm._FilterDatabase" localSheetId="0" hidden="1">木材使用予定数量調書!#REF!</definedName>
    <definedName name="_xlnm.Print_Area" localSheetId="3">Data!#REF!</definedName>
    <definedName name="_xlnm.Print_Area" localSheetId="1">'参考資料 a （部材別数量内訳表）'!$A$1:$N$38</definedName>
    <definedName name="_xlnm.Print_Area" localSheetId="2">'参考資料 b （戸数表）'!$A$1:$N$18</definedName>
    <definedName name="_xlnm.Print_Area" localSheetId="0">木材使用予定数量調書!$A$1:$R$98</definedName>
    <definedName name="_xlnm.Print_Titles" localSheetId="1">'参考資料 a （部材別数量内訳表）'!$1:$4</definedName>
    <definedName name="_xlnm.Print_Titles" localSheetId="0">木材使用予定数量調書!$A:$O,木材使用予定数量調書!$1:$3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0" i="1" l="1"/>
  <c r="Q49" i="1"/>
  <c r="Q48" i="1"/>
  <c r="Q47" i="1"/>
  <c r="Q46" i="1"/>
  <c r="Q45" i="1"/>
  <c r="Q44" i="1"/>
  <c r="Q43" i="1"/>
  <c r="Q42" i="1"/>
  <c r="P50" i="1"/>
  <c r="P49" i="1"/>
  <c r="P48" i="1"/>
  <c r="P47" i="1"/>
  <c r="P46" i="1"/>
  <c r="P45" i="1"/>
  <c r="P44" i="1"/>
  <c r="P43" i="1"/>
  <c r="P42" i="1"/>
  <c r="Q24" i="1"/>
  <c r="Q23" i="1"/>
  <c r="Q22" i="1"/>
  <c r="Q21" i="1"/>
  <c r="Q20" i="1"/>
  <c r="Q19" i="1"/>
  <c r="Q18" i="1"/>
  <c r="Q17" i="1"/>
  <c r="Q16" i="1"/>
  <c r="Q15" i="1"/>
  <c r="Q25" i="1" s="1"/>
  <c r="P24" i="1"/>
  <c r="P23" i="1"/>
  <c r="P22" i="1"/>
  <c r="P21" i="1"/>
  <c r="P20" i="1"/>
  <c r="P19" i="1"/>
  <c r="P18" i="1"/>
  <c r="P17" i="1"/>
  <c r="P16" i="1"/>
  <c r="P15" i="1"/>
  <c r="Q64" i="1"/>
  <c r="Q63" i="1"/>
  <c r="Q62" i="1"/>
  <c r="Q61" i="1"/>
  <c r="Q60" i="1"/>
  <c r="Q59" i="1"/>
  <c r="Q58" i="1"/>
  <c r="Q65" i="1" s="1"/>
  <c r="Q57" i="1"/>
  <c r="Q56" i="1"/>
  <c r="P64" i="1"/>
  <c r="P63" i="1"/>
  <c r="P62" i="1"/>
  <c r="P61" i="1"/>
  <c r="P60" i="1"/>
  <c r="P59" i="1"/>
  <c r="P58" i="1"/>
  <c r="P57" i="1"/>
  <c r="P56" i="1"/>
  <c r="Q36" i="1"/>
  <c r="Q35" i="1"/>
  <c r="Q34" i="1"/>
  <c r="Q33" i="1"/>
  <c r="Q32" i="1"/>
  <c r="Q31" i="1"/>
  <c r="Q30" i="1"/>
  <c r="P36" i="1"/>
  <c r="P35" i="1"/>
  <c r="P34" i="1"/>
  <c r="P33" i="1"/>
  <c r="P32" i="1"/>
  <c r="P31" i="1"/>
  <c r="P30" i="1"/>
  <c r="R6" i="1"/>
  <c r="R10" i="1"/>
  <c r="M18" i="9"/>
  <c r="L18" i="9"/>
  <c r="K18" i="9"/>
  <c r="J18" i="9"/>
  <c r="I18" i="9"/>
  <c r="H18" i="9"/>
  <c r="G18" i="9"/>
  <c r="F18" i="9"/>
  <c r="E18" i="9"/>
  <c r="D18" i="9"/>
  <c r="C18" i="9"/>
  <c r="B18" i="9"/>
  <c r="N17" i="9"/>
  <c r="N16" i="9"/>
  <c r="N15" i="9"/>
  <c r="N14" i="9"/>
  <c r="N13" i="9"/>
  <c r="N12" i="9"/>
  <c r="N11" i="9"/>
  <c r="N10" i="9"/>
  <c r="N9" i="9"/>
  <c r="N8" i="9"/>
  <c r="N7" i="9"/>
  <c r="N6" i="9"/>
  <c r="L1" i="9"/>
  <c r="L1" i="12"/>
  <c r="N14" i="12"/>
  <c r="I14" i="12"/>
  <c r="D14" i="12"/>
  <c r="P51" i="1"/>
  <c r="P70" i="1"/>
  <c r="P71" i="1"/>
  <c r="P72" i="1"/>
  <c r="P73" i="1"/>
  <c r="P74" i="1"/>
  <c r="P75" i="1"/>
  <c r="P76" i="1"/>
  <c r="P77" i="1"/>
  <c r="P78" i="1"/>
  <c r="Q70" i="1"/>
  <c r="Q71" i="1"/>
  <c r="Q72" i="1"/>
  <c r="Q73" i="1"/>
  <c r="Q74" i="1"/>
  <c r="Q75" i="1"/>
  <c r="Q76" i="1"/>
  <c r="Q77" i="1"/>
  <c r="Q78" i="1"/>
  <c r="M30" i="1"/>
  <c r="M36" i="1"/>
  <c r="M35" i="1"/>
  <c r="M34" i="1"/>
  <c r="M33" i="1"/>
  <c r="M32" i="1"/>
  <c r="M31" i="1"/>
  <c r="M78" i="1"/>
  <c r="M77" i="1"/>
  <c r="M76" i="1"/>
  <c r="M75" i="1"/>
  <c r="M74" i="1"/>
  <c r="M73" i="1"/>
  <c r="M72" i="1"/>
  <c r="M71" i="1"/>
  <c r="M70" i="1"/>
  <c r="M24" i="1"/>
  <c r="M23" i="1"/>
  <c r="M22" i="1"/>
  <c r="M21" i="1"/>
  <c r="M20" i="1"/>
  <c r="M19" i="1"/>
  <c r="M18" i="1"/>
  <c r="M17" i="1"/>
  <c r="M16" i="1"/>
  <c r="M15" i="1"/>
  <c r="N36" i="12"/>
  <c r="I36" i="12"/>
  <c r="D36" i="12"/>
  <c r="N25" i="12"/>
  <c r="I25" i="12"/>
  <c r="D25" i="12"/>
  <c r="N18" i="9" l="1"/>
  <c r="P37" i="1"/>
  <c r="P65" i="1"/>
  <c r="Q51" i="1"/>
  <c r="R8" i="1" s="1"/>
  <c r="Q79" i="1"/>
  <c r="Q37" i="1"/>
  <c r="P79" i="1"/>
  <c r="P25" i="1"/>
  <c r="R7" i="1" s="1"/>
  <c r="R9" i="1" s="1"/>
</calcChain>
</file>

<file path=xl/sharedStrings.xml><?xml version="1.0" encoding="utf-8"?>
<sst xmlns="http://schemas.openxmlformats.org/spreadsheetml/2006/main" count="373" uniqueCount="252">
  <si>
    <t>部材名</t>
    <rPh sb="0" eb="2">
      <t>ブザイ</t>
    </rPh>
    <rPh sb="2" eb="3">
      <t>メイ</t>
    </rPh>
    <phoneticPr fontId="2"/>
  </si>
  <si>
    <t>備考</t>
    <rPh sb="0" eb="2">
      <t>ビコウ</t>
    </rPh>
    <phoneticPr fontId="2"/>
  </si>
  <si>
    <t>協定木材</t>
    <rPh sb="0" eb="2">
      <t>キョウテイ</t>
    </rPh>
    <rPh sb="2" eb="4">
      <t>モクザイ</t>
    </rPh>
    <phoneticPr fontId="2"/>
  </si>
  <si>
    <t>国産合法木材</t>
    <rPh sb="0" eb="2">
      <t>コクサン</t>
    </rPh>
    <rPh sb="2" eb="4">
      <t>ゴウホウ</t>
    </rPh>
    <rPh sb="4" eb="6">
      <t>モクザイ</t>
    </rPh>
    <phoneticPr fontId="2"/>
  </si>
  <si>
    <t>材種</t>
    <rPh sb="0" eb="1">
      <t>ザイ</t>
    </rPh>
    <rPh sb="1" eb="2">
      <t>タネ</t>
    </rPh>
    <phoneticPr fontId="4"/>
  </si>
  <si>
    <t>樹種</t>
  </si>
  <si>
    <t>属性</t>
    <rPh sb="0" eb="2">
      <t>ゾクセイ</t>
    </rPh>
    <phoneticPr fontId="4"/>
  </si>
  <si>
    <t>協定自治体</t>
    <rPh sb="0" eb="2">
      <t>キョウテイ</t>
    </rPh>
    <rPh sb="2" eb="5">
      <t>ジチタイ</t>
    </rPh>
    <phoneticPr fontId="4"/>
  </si>
  <si>
    <t>協定木材</t>
    <rPh sb="0" eb="2">
      <t>キョウテイ</t>
    </rPh>
    <rPh sb="2" eb="4">
      <t>モクザイ</t>
    </rPh>
    <phoneticPr fontId="4"/>
  </si>
  <si>
    <t>集成材</t>
    <rPh sb="0" eb="2">
      <t>シュウセイ</t>
    </rPh>
    <rPh sb="2" eb="3">
      <t>ザイ</t>
    </rPh>
    <phoneticPr fontId="4"/>
  </si>
  <si>
    <t>国産合法木材</t>
    <rPh sb="0" eb="2">
      <t>コクサン</t>
    </rPh>
    <rPh sb="2" eb="4">
      <t>ゴウホウ</t>
    </rPh>
    <rPh sb="4" eb="6">
      <t>モクザイ</t>
    </rPh>
    <phoneticPr fontId="4"/>
  </si>
  <si>
    <t>化粧単板</t>
    <rPh sb="0" eb="2">
      <t>ケショウ</t>
    </rPh>
    <rPh sb="2" eb="3">
      <t>タン</t>
    </rPh>
    <rPh sb="3" eb="4">
      <t>イタ</t>
    </rPh>
    <phoneticPr fontId="4"/>
  </si>
  <si>
    <t>合板</t>
    <rPh sb="0" eb="2">
      <t>ゴウハン</t>
    </rPh>
    <phoneticPr fontId="4"/>
  </si>
  <si>
    <t>圧密材</t>
    <rPh sb="0" eb="1">
      <t>アツ</t>
    </rPh>
    <rPh sb="1" eb="2">
      <t>ミツ</t>
    </rPh>
    <rPh sb="2" eb="3">
      <t>ザイ</t>
    </rPh>
    <phoneticPr fontId="4"/>
  </si>
  <si>
    <t>その他</t>
    <rPh sb="2" eb="3">
      <t>タ</t>
    </rPh>
    <phoneticPr fontId="4"/>
  </si>
  <si>
    <t>外来針葉樹</t>
  </si>
  <si>
    <t>外来広葉樹</t>
  </si>
  <si>
    <t>※「京都議定書3条3及び4の下でのLULUCF 活動の補足情報に関する報告書」に示された容積密度及び炭素含有率</t>
    <phoneticPr fontId="4"/>
  </si>
  <si>
    <t>数量</t>
    <rPh sb="0" eb="2">
      <t>スウリョウ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</si>
  <si>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</si>
  <si>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</si>
  <si>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階数</t>
    <rPh sb="0" eb="2">
      <t>カイスウ</t>
    </rPh>
    <phoneticPr fontId="4"/>
  </si>
  <si>
    <t>室名</t>
    <rPh sb="0" eb="1">
      <t>シツ</t>
    </rPh>
    <rPh sb="1" eb="2">
      <t>メイ</t>
    </rPh>
    <phoneticPr fontId="4"/>
  </si>
  <si>
    <t>LVL</t>
    <phoneticPr fontId="4"/>
  </si>
  <si>
    <t>ﾊﾟｰﾃｨｸﾙﾎﾞｰﾄﾞ</t>
    <phoneticPr fontId="4"/>
  </si>
  <si>
    <t>MDF</t>
    <phoneticPr fontId="4"/>
  </si>
  <si>
    <t>ﾊｰﾄﾞﾎﾞｰﾄﾞ</t>
    <phoneticPr fontId="4"/>
  </si>
  <si>
    <t>ｲﾝｼｭﾚｰｼｮﾝﾎﾞｰﾄﾞ</t>
    <phoneticPr fontId="4"/>
  </si>
  <si>
    <t>OSB</t>
    <phoneticPr fontId="4"/>
  </si>
  <si>
    <t>木質ｾﾒﾝﾄ板</t>
    <rPh sb="0" eb="2">
      <t>モクシツ</t>
    </rPh>
    <rPh sb="6" eb="7">
      <t>イタ</t>
    </rPh>
    <phoneticPr fontId="4"/>
  </si>
  <si>
    <t>種別</t>
    <rPh sb="0" eb="1">
      <t>シュ</t>
    </rPh>
    <rPh sb="1" eb="2">
      <t>ベツ</t>
    </rPh>
    <phoneticPr fontId="2"/>
  </si>
  <si>
    <t>床　ﾌﾛｰﾘﾝｸﾞ</t>
    <rPh sb="0" eb="1">
      <t>ユカ</t>
    </rPh>
    <phoneticPr fontId="4"/>
  </si>
  <si>
    <t>床　その他</t>
    <rPh sb="0" eb="1">
      <t>ユカ</t>
    </rPh>
    <rPh sb="4" eb="5">
      <t>タ</t>
    </rPh>
    <phoneticPr fontId="4"/>
  </si>
  <si>
    <t>壁　壁装材</t>
    <rPh sb="0" eb="1">
      <t>カベ</t>
    </rPh>
    <rPh sb="2" eb="3">
      <t>カベ</t>
    </rPh>
    <rPh sb="3" eb="4">
      <t>ソウ</t>
    </rPh>
    <rPh sb="4" eb="5">
      <t>ザイ</t>
    </rPh>
    <phoneticPr fontId="4"/>
  </si>
  <si>
    <t>壁　壁下地</t>
    <rPh sb="0" eb="1">
      <t>カベ</t>
    </rPh>
    <rPh sb="2" eb="3">
      <t>カベ</t>
    </rPh>
    <rPh sb="3" eb="5">
      <t>シタジ</t>
    </rPh>
    <phoneticPr fontId="4"/>
  </si>
  <si>
    <t>壁　その他</t>
    <rPh sb="0" eb="1">
      <t>カベ</t>
    </rPh>
    <rPh sb="4" eb="5">
      <t>タ</t>
    </rPh>
    <phoneticPr fontId="4"/>
  </si>
  <si>
    <t>天井　天井材</t>
    <rPh sb="0" eb="2">
      <t>テンジョウ</t>
    </rPh>
    <rPh sb="3" eb="5">
      <t>テンジョウ</t>
    </rPh>
    <rPh sb="5" eb="6">
      <t>ザイ</t>
    </rPh>
    <phoneticPr fontId="4"/>
  </si>
  <si>
    <t>天井　天井下地</t>
    <rPh sb="0" eb="2">
      <t>テンジョウ</t>
    </rPh>
    <rPh sb="3" eb="5">
      <t>テンジョウ</t>
    </rPh>
    <rPh sb="5" eb="7">
      <t>シタジ</t>
    </rPh>
    <phoneticPr fontId="4"/>
  </si>
  <si>
    <t>天井　その他</t>
    <rPh sb="0" eb="2">
      <t>テンジョウ</t>
    </rPh>
    <rPh sb="5" eb="6">
      <t>タ</t>
    </rPh>
    <phoneticPr fontId="4"/>
  </si>
  <si>
    <t>建具　ﾄﾞｱ</t>
    <rPh sb="0" eb="2">
      <t>タテグ</t>
    </rPh>
    <phoneticPr fontId="4"/>
  </si>
  <si>
    <t>建具　ﾊﾟｰﾃｨｼｮﾝ</t>
    <rPh sb="0" eb="2">
      <t>タテグ</t>
    </rPh>
    <phoneticPr fontId="4"/>
  </si>
  <si>
    <t>建具　ｻｯｼ</t>
    <rPh sb="0" eb="2">
      <t>タテグ</t>
    </rPh>
    <phoneticPr fontId="4"/>
  </si>
  <si>
    <t>建具　その他</t>
    <rPh sb="0" eb="2">
      <t>タテグ</t>
    </rPh>
    <rPh sb="5" eb="6">
      <t>タ</t>
    </rPh>
    <phoneticPr fontId="4"/>
  </si>
  <si>
    <t>造作部材　ｻｯｼ額縁</t>
    <rPh sb="0" eb="2">
      <t>ゾウサク</t>
    </rPh>
    <rPh sb="2" eb="4">
      <t>ブザイ</t>
    </rPh>
    <rPh sb="8" eb="10">
      <t>ガクブチ</t>
    </rPh>
    <phoneticPr fontId="4"/>
  </si>
  <si>
    <t>造作部材　建具･窓･開口枠</t>
    <rPh sb="0" eb="2">
      <t>ゾウサク</t>
    </rPh>
    <rPh sb="2" eb="4">
      <t>ブザイ</t>
    </rPh>
    <rPh sb="5" eb="7">
      <t>タテグ</t>
    </rPh>
    <rPh sb="8" eb="9">
      <t>マド</t>
    </rPh>
    <rPh sb="10" eb="12">
      <t>カイコウ</t>
    </rPh>
    <rPh sb="12" eb="13">
      <t>ワク</t>
    </rPh>
    <phoneticPr fontId="4"/>
  </si>
  <si>
    <t>造作部材　巾木</t>
    <rPh sb="0" eb="2">
      <t>ゾウサク</t>
    </rPh>
    <rPh sb="2" eb="4">
      <t>ブザイ</t>
    </rPh>
    <rPh sb="5" eb="6">
      <t>ハバ</t>
    </rPh>
    <rPh sb="6" eb="7">
      <t>キ</t>
    </rPh>
    <phoneticPr fontId="4"/>
  </si>
  <si>
    <t>造作部材　廻縁</t>
    <rPh sb="0" eb="2">
      <t>ゾウサク</t>
    </rPh>
    <rPh sb="2" eb="4">
      <t>ブザイ</t>
    </rPh>
    <rPh sb="5" eb="7">
      <t>マワリブチ</t>
    </rPh>
    <phoneticPr fontId="4"/>
  </si>
  <si>
    <t>造作部材　その他</t>
    <rPh sb="0" eb="2">
      <t>ゾウサク</t>
    </rPh>
    <rPh sb="2" eb="4">
      <t>ブザイ</t>
    </rPh>
    <rPh sb="7" eb="8">
      <t>タ</t>
    </rPh>
    <phoneticPr fontId="4"/>
  </si>
  <si>
    <t>外装・外構材　外壁</t>
    <rPh sb="0" eb="2">
      <t>ガイソウ</t>
    </rPh>
    <rPh sb="3" eb="4">
      <t>ソト</t>
    </rPh>
    <rPh sb="4" eb="5">
      <t>コウ</t>
    </rPh>
    <rPh sb="5" eb="6">
      <t>ザイ</t>
    </rPh>
    <rPh sb="6" eb="7">
      <t>ガイザイ</t>
    </rPh>
    <rPh sb="7" eb="9">
      <t>ガイヘキ</t>
    </rPh>
    <phoneticPr fontId="4"/>
  </si>
  <si>
    <t>外装・外構材ｳｯﾄﾞﾃﾞｯｷ</t>
    <rPh sb="0" eb="2">
      <t>ガイソウ</t>
    </rPh>
    <rPh sb="3" eb="4">
      <t>ソト</t>
    </rPh>
    <rPh sb="4" eb="5">
      <t>コウ</t>
    </rPh>
    <rPh sb="5" eb="6">
      <t>ザイ</t>
    </rPh>
    <phoneticPr fontId="4"/>
  </si>
  <si>
    <t>外装・外構材ﾌｪﾝｽ</t>
    <rPh sb="0" eb="2">
      <t>ガイソウ</t>
    </rPh>
    <rPh sb="3" eb="4">
      <t>ソト</t>
    </rPh>
    <rPh sb="4" eb="5">
      <t>コウ</t>
    </rPh>
    <rPh sb="5" eb="6">
      <t>ザイ</t>
    </rPh>
    <phoneticPr fontId="4"/>
  </si>
  <si>
    <t>外装・外構材その他</t>
    <rPh sb="0" eb="2">
      <t>ガイソウ</t>
    </rPh>
    <rPh sb="3" eb="4">
      <t>ソト</t>
    </rPh>
    <rPh sb="4" eb="5">
      <t>コウ</t>
    </rPh>
    <rPh sb="5" eb="6">
      <t>ザイ</t>
    </rPh>
    <rPh sb="8" eb="9">
      <t>タ</t>
    </rPh>
    <phoneticPr fontId="4"/>
  </si>
  <si>
    <t>家具　造作家具</t>
    <rPh sb="0" eb="2">
      <t>カグ</t>
    </rPh>
    <rPh sb="3" eb="5">
      <t>ゾウサク</t>
    </rPh>
    <rPh sb="5" eb="7">
      <t>カグ</t>
    </rPh>
    <phoneticPr fontId="4"/>
  </si>
  <si>
    <t>家具　置き家具</t>
    <rPh sb="0" eb="2">
      <t>カグ</t>
    </rPh>
    <rPh sb="3" eb="4">
      <t>オ</t>
    </rPh>
    <rPh sb="5" eb="7">
      <t>カグ</t>
    </rPh>
    <phoneticPr fontId="4"/>
  </si>
  <si>
    <t>家具　その他</t>
    <rPh sb="0" eb="2">
      <t>カグ</t>
    </rPh>
    <rPh sb="5" eb="6">
      <t>タ</t>
    </rPh>
    <phoneticPr fontId="4"/>
  </si>
  <si>
    <t>物件名：</t>
    <rPh sb="0" eb="2">
      <t>ブッケン</t>
    </rPh>
    <rPh sb="1" eb="3">
      <t>ケンメイ</t>
    </rPh>
    <phoneticPr fontId="2"/>
  </si>
  <si>
    <t>No</t>
    <phoneticPr fontId="4"/>
  </si>
  <si>
    <t>戸数表</t>
    <phoneticPr fontId="2"/>
  </si>
  <si>
    <t>単位</t>
    <rPh sb="0" eb="2">
      <t>タンイ</t>
    </rPh>
    <phoneticPr fontId="2"/>
  </si>
  <si>
    <t>合計</t>
    <rPh sb="0" eb="2">
      <t>ゴウケイ</t>
    </rPh>
    <phoneticPr fontId="2"/>
  </si>
  <si>
    <t>材の産地</t>
    <rPh sb="0" eb="1">
      <t>ザイ</t>
    </rPh>
    <rPh sb="2" eb="4">
      <t>サンチ</t>
    </rPh>
    <phoneticPr fontId="5"/>
  </si>
  <si>
    <t>加工形態</t>
    <rPh sb="0" eb="2">
      <t>カコウ</t>
    </rPh>
    <rPh sb="2" eb="4">
      <t>ケイタイ</t>
    </rPh>
    <phoneticPr fontId="4"/>
  </si>
  <si>
    <t>無垢材</t>
    <rPh sb="0" eb="2">
      <t>ムク</t>
    </rPh>
    <rPh sb="2" eb="3">
      <t>ザイ</t>
    </rPh>
    <phoneticPr fontId="4"/>
  </si>
  <si>
    <t>LVL</t>
    <phoneticPr fontId="4"/>
  </si>
  <si>
    <t>圧縮材</t>
    <rPh sb="0" eb="2">
      <t>アッシュク</t>
    </rPh>
    <rPh sb="2" eb="3">
      <t>ザイ</t>
    </rPh>
    <phoneticPr fontId="4"/>
  </si>
  <si>
    <t>ﾊﾟｰﾃｨｸﾙﾎﾞｰﾄﾞ</t>
    <phoneticPr fontId="4"/>
  </si>
  <si>
    <t>MDF</t>
    <phoneticPr fontId="4"/>
  </si>
  <si>
    <t>ﾊｰﾄﾞﾎﾞｰﾄﾞ</t>
    <phoneticPr fontId="4"/>
  </si>
  <si>
    <t>OSB</t>
    <phoneticPr fontId="4"/>
  </si>
  <si>
    <t>延べ床面積（㎡）：</t>
    <rPh sb="0" eb="1">
      <t>ノ</t>
    </rPh>
    <rPh sb="2" eb="3">
      <t>ユカ</t>
    </rPh>
    <rPh sb="3" eb="5">
      <t>メンセキ</t>
    </rPh>
    <phoneticPr fontId="4"/>
  </si>
  <si>
    <t>基準木材使用量（㎥）：</t>
    <rPh sb="0" eb="2">
      <t>キジュン</t>
    </rPh>
    <rPh sb="2" eb="4">
      <t>モクザイ</t>
    </rPh>
    <rPh sb="4" eb="6">
      <t>シヨウ</t>
    </rPh>
    <rPh sb="6" eb="7">
      <t>リョウ</t>
    </rPh>
    <phoneticPr fontId="4"/>
  </si>
  <si>
    <t>予定木材使用量合計（㎥）：</t>
    <rPh sb="0" eb="2">
      <t>ヨテイ</t>
    </rPh>
    <rPh sb="2" eb="4">
      <t>モクザイ</t>
    </rPh>
    <rPh sb="4" eb="6">
      <t>シヨウ</t>
    </rPh>
    <rPh sb="6" eb="7">
      <t>リョウ</t>
    </rPh>
    <rPh sb="7" eb="9">
      <t>ゴウケイ</t>
    </rPh>
    <phoneticPr fontId="4"/>
  </si>
  <si>
    <t>使用数量</t>
    <rPh sb="0" eb="2">
      <t>シヨウ</t>
    </rPh>
    <rPh sb="2" eb="4">
      <t>スウリョウ</t>
    </rPh>
    <phoneticPr fontId="2"/>
  </si>
  <si>
    <t>圧縮率</t>
    <rPh sb="0" eb="2">
      <t>アッシュク</t>
    </rPh>
    <rPh sb="2" eb="3">
      <t>リツ</t>
    </rPh>
    <phoneticPr fontId="2"/>
  </si>
  <si>
    <t>物件名：</t>
    <rPh sb="0" eb="3">
      <t>ブッケンメイ</t>
    </rPh>
    <phoneticPr fontId="2"/>
  </si>
  <si>
    <t>※[№]は、付属資料「国産木材使用予定数量調書内訳」の[通し№]を記入してください。</t>
    <rPh sb="6" eb="8">
      <t>フゾク</t>
    </rPh>
    <rPh sb="8" eb="10">
      <t>シリョウ</t>
    </rPh>
    <rPh sb="11" eb="13">
      <t>コクサン</t>
    </rPh>
    <rPh sb="13" eb="15">
      <t>モクザイ</t>
    </rPh>
    <rPh sb="15" eb="17">
      <t>シヨウ</t>
    </rPh>
    <rPh sb="17" eb="19">
      <t>ヨテイ</t>
    </rPh>
    <rPh sb="19" eb="21">
      <t>スウリョウ</t>
    </rPh>
    <rPh sb="21" eb="23">
      <t>チョウショ</t>
    </rPh>
    <rPh sb="23" eb="25">
      <t>ウチワケ</t>
    </rPh>
    <rPh sb="28" eb="29">
      <t>トオ</t>
    </rPh>
    <rPh sb="33" eb="35">
      <t>キニュウ</t>
    </rPh>
    <phoneticPr fontId="2"/>
  </si>
  <si>
    <t>通し№</t>
    <rPh sb="0" eb="1">
      <t>トオ</t>
    </rPh>
    <phoneticPr fontId="2"/>
  </si>
  <si>
    <t>ｽｷﾞ</t>
  </si>
  <si>
    <t>部材別数量内訳表</t>
    <rPh sb="0" eb="2">
      <t>ブザイ</t>
    </rPh>
    <rPh sb="2" eb="3">
      <t>ベツ</t>
    </rPh>
    <rPh sb="3" eb="5">
      <t>スウリョウ</t>
    </rPh>
    <rPh sb="5" eb="7">
      <t>ウチワケ</t>
    </rPh>
    <rPh sb="7" eb="8">
      <t>ヒョウ</t>
    </rPh>
    <phoneticPr fontId="2"/>
  </si>
  <si>
    <t>寸法（ｍ）</t>
    <rPh sb="0" eb="2">
      <t>スンポウ</t>
    </rPh>
    <phoneticPr fontId="2"/>
  </si>
  <si>
    <t>W（L)</t>
    <phoneticPr fontId="5"/>
  </si>
  <si>
    <t>H(W)</t>
  </si>
  <si>
    <t>D（ｔ）</t>
    <phoneticPr fontId="5"/>
  </si>
  <si>
    <t>使用面積</t>
    <rPh sb="0" eb="2">
      <t>シヨウ</t>
    </rPh>
    <rPh sb="2" eb="4">
      <t>メンセキ</t>
    </rPh>
    <phoneticPr fontId="2"/>
  </si>
  <si>
    <t>：入力欄</t>
    <rPh sb="1" eb="3">
      <t>ニュウリョク</t>
    </rPh>
    <rPh sb="3" eb="4">
      <t>ラン</t>
    </rPh>
    <phoneticPr fontId="2"/>
  </si>
  <si>
    <t>：自動計算欄（入力の必要なし）</t>
    <rPh sb="1" eb="3">
      <t>ジドウ</t>
    </rPh>
    <rPh sb="3" eb="5">
      <t>ケイサン</t>
    </rPh>
    <rPh sb="5" eb="6">
      <t>ラン</t>
    </rPh>
    <rPh sb="7" eb="9">
      <t>ニュウリョク</t>
    </rPh>
    <rPh sb="10" eb="12">
      <t>ヒツヨウ</t>
    </rPh>
    <phoneticPr fontId="2"/>
  </si>
  <si>
    <t>：添付資料名をご記載下さい</t>
    <rPh sb="1" eb="3">
      <t>テンプ</t>
    </rPh>
    <rPh sb="5" eb="6">
      <t>メイ</t>
    </rPh>
    <rPh sb="8" eb="10">
      <t>キサイ</t>
    </rPh>
    <rPh sb="10" eb="11">
      <t>クダ</t>
    </rPh>
    <phoneticPr fontId="2"/>
  </si>
  <si>
    <t>使用体積</t>
    <rPh sb="0" eb="2">
      <t>シヨウ</t>
    </rPh>
    <rPh sb="2" eb="4">
      <t>タイセキ</t>
    </rPh>
    <phoneticPr fontId="2"/>
  </si>
  <si>
    <t>ﾅﾗ</t>
  </si>
  <si>
    <t>ｱｶﾏﾂ</t>
  </si>
  <si>
    <t>m</t>
    <phoneticPr fontId="2"/>
  </si>
  <si>
    <t>m</t>
    <phoneticPr fontId="2"/>
  </si>
  <si>
    <t>OAフロア</t>
    <phoneticPr fontId="4"/>
  </si>
  <si>
    <t>再生木材</t>
    <rPh sb="0" eb="2">
      <t>サイセイ</t>
    </rPh>
    <rPh sb="2" eb="4">
      <t>モクザイ</t>
    </rPh>
    <phoneticPr fontId="4"/>
  </si>
  <si>
    <t>室名
（使用箇所）</t>
    <rPh sb="0" eb="1">
      <t>シツ</t>
    </rPh>
    <rPh sb="1" eb="2">
      <t>メイ</t>
    </rPh>
    <rPh sb="4" eb="6">
      <t>シヨウ</t>
    </rPh>
    <rPh sb="6" eb="8">
      <t>カショ</t>
    </rPh>
    <phoneticPr fontId="2"/>
  </si>
  <si>
    <t>合板・挽板</t>
    <rPh sb="0" eb="2">
      <t>ゴウハン</t>
    </rPh>
    <rPh sb="3" eb="4">
      <t>ヒキ</t>
    </rPh>
    <rPh sb="4" eb="5">
      <t>イタ</t>
    </rPh>
    <phoneticPr fontId="4"/>
  </si>
  <si>
    <t>使用材積（㎥）</t>
    <rPh sb="0" eb="2">
      <t>シヨウ</t>
    </rPh>
    <rPh sb="2" eb="4">
      <t>ザイセキ</t>
    </rPh>
    <phoneticPr fontId="2"/>
  </si>
  <si>
    <t>単位木材
使用量
(m3/m2)</t>
    <rPh sb="0" eb="2">
      <t>タンイ</t>
    </rPh>
    <rPh sb="2" eb="4">
      <t>モクザイ</t>
    </rPh>
    <rPh sb="5" eb="8">
      <t>シヨウリョウ</t>
    </rPh>
    <phoneticPr fontId="2"/>
  </si>
  <si>
    <t>予定星数：</t>
    <rPh sb="0" eb="2">
      <t>ヨテイ</t>
    </rPh>
    <rPh sb="2" eb="3">
      <t>モクセイ</t>
    </rPh>
    <rPh sb="3" eb="4">
      <t>スウ</t>
    </rPh>
    <phoneticPr fontId="4"/>
  </si>
  <si>
    <t>入力の際の注意点</t>
  </si>
  <si>
    <t>▼使用種別</t>
    <rPh sb="1" eb="3">
      <t>シヨウ</t>
    </rPh>
    <rPh sb="3" eb="5">
      <t>シュベツ</t>
    </rPh>
    <phoneticPr fontId="2"/>
  </si>
  <si>
    <t>▼材種</t>
    <rPh sb="1" eb="3">
      <t>ザイシュ</t>
    </rPh>
    <phoneticPr fontId="2"/>
  </si>
  <si>
    <t>▼樹種</t>
    <rPh sb="1" eb="3">
      <t>ジュシュ</t>
    </rPh>
    <phoneticPr fontId="2"/>
  </si>
  <si>
    <t>▼区分</t>
    <rPh sb="1" eb="3">
      <t>クブン</t>
    </rPh>
    <phoneticPr fontId="5"/>
  </si>
  <si>
    <t>▼協定自治体名</t>
    <rPh sb="1" eb="3">
      <t>キョウテイ</t>
    </rPh>
    <rPh sb="3" eb="6">
      <t>ジチタイ</t>
    </rPh>
    <rPh sb="6" eb="7">
      <t>メイ</t>
    </rPh>
    <phoneticPr fontId="2"/>
  </si>
  <si>
    <r>
      <rPr>
        <b/>
        <sz val="9"/>
        <rFont val="ＭＳ Ｐゴシック"/>
        <family val="3"/>
        <charset val="128"/>
      </rPr>
      <t>▼</t>
    </r>
    <r>
      <rPr>
        <b/>
        <sz val="9"/>
        <color theme="1"/>
        <rFont val="ＭＳ Ｐゴシック"/>
        <family val="3"/>
        <charset val="128"/>
      </rPr>
      <t>物件種別：</t>
    </r>
    <rPh sb="1" eb="3">
      <t>ブッケン</t>
    </rPh>
    <rPh sb="3" eb="5">
      <t>シュベツ</t>
    </rPh>
    <phoneticPr fontId="2"/>
  </si>
  <si>
    <t>▼</t>
    <phoneticPr fontId="2"/>
  </si>
  <si>
    <t>：プルダウンからお選び下さい</t>
    <rPh sb="9" eb="10">
      <t>エラ</t>
    </rPh>
    <rPh sb="11" eb="12">
      <t>クダ</t>
    </rPh>
    <phoneticPr fontId="2"/>
  </si>
  <si>
    <t>：入力の必要なし</t>
    <rPh sb="1" eb="3">
      <t>ニュウリョク</t>
    </rPh>
    <rPh sb="4" eb="6">
      <t>ヒツヨウ</t>
    </rPh>
    <phoneticPr fontId="2"/>
  </si>
  <si>
    <t>※区有物件の場合、基準量までは協定木材を使用して下さい。</t>
    <rPh sb="20" eb="22">
      <t>シヨウ</t>
    </rPh>
    <phoneticPr fontId="2"/>
  </si>
  <si>
    <t>1-2. 混合製品【面積】（複合フローリング・MDF・パーティクルボード・OSB・木質セメント版・再生木材等）</t>
    <rPh sb="5" eb="7">
      <t>コンゴウ</t>
    </rPh>
    <rPh sb="7" eb="9">
      <t>セイヒン</t>
    </rPh>
    <phoneticPr fontId="2"/>
  </si>
  <si>
    <t>2-2. 混合製品【棒状】（複合フローリング・MDF・パーティクルボード・OSB・木質セメント版・再生木材等）</t>
    <rPh sb="5" eb="7">
      <t>コンゴウ</t>
    </rPh>
    <rPh sb="7" eb="9">
      <t>セイヒン</t>
    </rPh>
    <rPh sb="10" eb="12">
      <t>ボウジョウ</t>
    </rPh>
    <phoneticPr fontId="2"/>
  </si>
  <si>
    <t>2-1. 木材使用【棒状】</t>
    <rPh sb="5" eb="7">
      <t>モクザイ</t>
    </rPh>
    <rPh sb="7" eb="9">
      <t>シヨウ</t>
    </rPh>
    <phoneticPr fontId="2"/>
  </si>
  <si>
    <t>1-1. 木材使用【面積】</t>
    <rPh sb="5" eb="7">
      <t>モクザイ</t>
    </rPh>
    <rPh sb="7" eb="9">
      <t>シヨウ</t>
    </rPh>
    <phoneticPr fontId="2"/>
  </si>
  <si>
    <t>3. 木材使用【その他（家具等）】</t>
    <rPh sb="3" eb="5">
      <t>モクザイ</t>
    </rPh>
    <rPh sb="5" eb="7">
      <t>シヨウ</t>
    </rPh>
    <rPh sb="10" eb="11">
      <t>タ</t>
    </rPh>
    <phoneticPr fontId="2"/>
  </si>
  <si>
    <t>※桁数は小数第1位までとし、第2位以下は切り捨て。</t>
    <phoneticPr fontId="2"/>
  </si>
  <si>
    <t>あきる野市</t>
  </si>
  <si>
    <t>m</t>
  </si>
  <si>
    <t>m</t>
    <phoneticPr fontId="2"/>
  </si>
  <si>
    <t>下川町</t>
  </si>
  <si>
    <t>ｶﾗﾏﾂ</t>
  </si>
  <si>
    <t>沼田市</t>
  </si>
  <si>
    <t>ｶﾝﾊﾞ</t>
  </si>
  <si>
    <t>ｸﾘ</t>
  </si>
  <si>
    <t>床　下地</t>
    <rPh sb="0" eb="1">
      <t>ユカ</t>
    </rPh>
    <rPh sb="2" eb="4">
      <t>シタジ</t>
    </rPh>
    <phoneticPr fontId="4"/>
  </si>
  <si>
    <t/>
  </si>
  <si>
    <t>ﾋﾉｷ</t>
  </si>
  <si>
    <t>ｻﾜﾗ</t>
  </si>
  <si>
    <t>ｸﾛﾏﾂ</t>
  </si>
  <si>
    <t>ﾋﾊﾞ</t>
  </si>
  <si>
    <t>ﾓﾐ</t>
  </si>
  <si>
    <t>ﾄﾄﾞﾏﾂ</t>
  </si>
  <si>
    <t>ﾂｶﾞ</t>
  </si>
  <si>
    <t>ｴｿﾞﾏﾂ</t>
  </si>
  <si>
    <t>ｱｶｴｿﾞﾏﾂ</t>
  </si>
  <si>
    <t>ﾏｷ</t>
  </si>
  <si>
    <t>ｲﾁｲ</t>
  </si>
  <si>
    <t>ｲﾁｮｳ</t>
  </si>
  <si>
    <t>その他針葉樹(北海道､東北6県､栃木､群馬､埼玉､新潟､富山､山梨､長野､岐阜､静岡産)</t>
  </si>
  <si>
    <t>その他針葉樹(沖縄産)</t>
  </si>
  <si>
    <t>その他針葉樹(上記以外の県産)</t>
  </si>
  <si>
    <t>ﾌﾞﾅ</t>
  </si>
  <si>
    <t>ｶｼ</t>
  </si>
  <si>
    <t>ｸﾇｷﾞ</t>
  </si>
  <si>
    <t>ﾄﾞﾛﾉｷ</t>
  </si>
  <si>
    <t>ﾊﾝﾉｷ</t>
  </si>
  <si>
    <t>ﾆﾚ</t>
  </si>
  <si>
    <t>ｹﾔｷ</t>
  </si>
  <si>
    <t>ｶﾂﾗ</t>
  </si>
  <si>
    <t>ﾎｵﾉｷ</t>
  </si>
  <si>
    <t>ｶｴﾃﾞ</t>
  </si>
  <si>
    <t>ｷﾊﾀﾞ</t>
  </si>
  <si>
    <t>ｼﾅﾉｷ</t>
  </si>
  <si>
    <t>ｾﾝﾉｷ</t>
  </si>
  <si>
    <t>ｷﾘ</t>
  </si>
  <si>
    <t>その他広葉樹(千葉､東京､高知､福岡､長崎､鹿児島､沖縄産)</t>
  </si>
  <si>
    <t>その他広葉樹(三重､和歌山､大分､熊本､宮崎､佐賀産)</t>
  </si>
  <si>
    <t>その他広葉樹(上記2区分以外の府県産)</t>
  </si>
  <si>
    <t>協定木材使用量合計（㎥）：</t>
    <rPh sb="0" eb="2">
      <t>キョウテイ</t>
    </rPh>
    <rPh sb="2" eb="4">
      <t>モクザイ</t>
    </rPh>
    <rPh sb="4" eb="7">
      <t>シヨウリョウ</t>
    </rPh>
    <rPh sb="7" eb="9">
      <t>ゴウケイ</t>
    </rPh>
    <phoneticPr fontId="4"/>
  </si>
  <si>
    <t>国産合法木材使用量合計（㎥）：</t>
    <rPh sb="0" eb="6">
      <t>コクサンゴウホウモクザイ</t>
    </rPh>
    <rPh sb="6" eb="9">
      <t>シヨウリョウ</t>
    </rPh>
    <rPh sb="9" eb="11">
      <t>ゴウケイ</t>
    </rPh>
    <phoneticPr fontId="4"/>
  </si>
  <si>
    <t>容積密度
(ｇ/㎝3)</t>
  </si>
  <si>
    <t>炭素含有率</t>
    <rPh sb="0" eb="2">
      <t>タンソ</t>
    </rPh>
    <rPh sb="2" eb="4">
      <t>ガンユウ</t>
    </rPh>
    <rPh sb="4" eb="5">
      <t>リツ</t>
    </rPh>
    <phoneticPr fontId="4"/>
  </si>
  <si>
    <t>二酸化炭素係数</t>
    <rPh sb="0" eb="3">
      <t>ニサンカ</t>
    </rPh>
    <rPh sb="3" eb="5">
      <t>タンソ</t>
    </rPh>
    <rPh sb="5" eb="7">
      <t>ケイスウ</t>
    </rPh>
    <phoneticPr fontId="4"/>
  </si>
  <si>
    <t>国産木材使用予定数量調書</t>
    <rPh sb="0" eb="2">
      <t>コクサン</t>
    </rPh>
    <rPh sb="2" eb="4">
      <t>モクザイ</t>
    </rPh>
    <rPh sb="4" eb="6">
      <t>シヨウ</t>
    </rPh>
    <rPh sb="6" eb="8">
      <t>ヨテイ</t>
    </rPh>
    <rPh sb="8" eb="10">
      <t>スウリョウ</t>
    </rPh>
    <rPh sb="10" eb="12">
      <t>チョウショ</t>
    </rPh>
    <phoneticPr fontId="2"/>
  </si>
  <si>
    <t>民間物件</t>
  </si>
  <si>
    <r>
      <t>※使用</t>
    </r>
    <r>
      <rPr>
        <b/>
        <sz val="9"/>
        <color theme="1"/>
        <rFont val="ＭＳ Ｐゴシック"/>
        <family val="3"/>
        <charset val="128"/>
      </rPr>
      <t>面積</t>
    </r>
    <r>
      <rPr>
        <sz val="9"/>
        <color theme="1"/>
        <rFont val="ＭＳ Ｐゴシック"/>
        <family val="3"/>
        <charset val="128"/>
      </rPr>
      <t>の桁数は</t>
    </r>
    <r>
      <rPr>
        <b/>
        <sz val="9"/>
        <color theme="1"/>
        <rFont val="ＭＳ Ｐゴシック"/>
        <family val="3"/>
        <charset val="128"/>
      </rPr>
      <t>小数第1位</t>
    </r>
    <r>
      <rPr>
        <sz val="9"/>
        <color theme="1"/>
        <rFont val="ＭＳ Ｐゴシック"/>
        <family val="3"/>
        <charset val="128"/>
      </rPr>
      <t>までとし、第2位以下は切り捨てて下さい。</t>
    </r>
    <phoneticPr fontId="2"/>
  </si>
  <si>
    <t>豊富町</t>
  </si>
  <si>
    <t>津別町</t>
  </si>
  <si>
    <t>滝上町</t>
  </si>
  <si>
    <t>十和田市</t>
  </si>
  <si>
    <t>葛巻町</t>
  </si>
  <si>
    <t>住田町</t>
  </si>
  <si>
    <t>石巻市</t>
  </si>
  <si>
    <t>大館市</t>
  </si>
  <si>
    <t>湯沢市</t>
  </si>
  <si>
    <t>上小阿仁村</t>
  </si>
  <si>
    <t>金山町</t>
  </si>
  <si>
    <t>鹿沼市</t>
  </si>
  <si>
    <t>神流町</t>
  </si>
  <si>
    <t>檜原村</t>
  </si>
  <si>
    <t>あわら市</t>
  </si>
  <si>
    <t>坂井市</t>
  </si>
  <si>
    <t>大月市</t>
  </si>
  <si>
    <t>南部町</t>
  </si>
  <si>
    <t>丹波山村</t>
  </si>
  <si>
    <t>小諸市</t>
  </si>
  <si>
    <t>信濃町</t>
  </si>
  <si>
    <t>高山市</t>
  </si>
  <si>
    <t xml:space="preserve">郡上市 </t>
  </si>
  <si>
    <t>東白川村</t>
  </si>
  <si>
    <t>静岡市</t>
  </si>
  <si>
    <t>浜松市</t>
  </si>
  <si>
    <t>富士宮市</t>
  </si>
  <si>
    <t>富士市</t>
  </si>
  <si>
    <t>川根本町</t>
  </si>
  <si>
    <t>松阪市</t>
  </si>
  <si>
    <t>紀北町</t>
  </si>
  <si>
    <t>多賀町</t>
  </si>
  <si>
    <t>朝来市</t>
  </si>
  <si>
    <t>宍粟市</t>
  </si>
  <si>
    <t>宇陀市</t>
  </si>
  <si>
    <t>吉野町</t>
  </si>
  <si>
    <t>黒滝村</t>
  </si>
  <si>
    <t>川上村</t>
  </si>
  <si>
    <t>東吉野村</t>
  </si>
  <si>
    <t>新宮市</t>
  </si>
  <si>
    <t>智頭町</t>
  </si>
  <si>
    <t>日南町</t>
  </si>
  <si>
    <t>隠岐の島町</t>
  </si>
  <si>
    <t>津山市</t>
  </si>
  <si>
    <t>真庭市</t>
  </si>
  <si>
    <t>西粟倉村</t>
  </si>
  <si>
    <t>長門市</t>
  </si>
  <si>
    <t>三好市</t>
  </si>
  <si>
    <t>那賀町</t>
  </si>
  <si>
    <t>西条市</t>
  </si>
  <si>
    <t>西予市</t>
  </si>
  <si>
    <t>久万高原町</t>
  </si>
  <si>
    <t>馬路村</t>
  </si>
  <si>
    <t>本山町</t>
  </si>
  <si>
    <t>梼原町</t>
  </si>
  <si>
    <t>四万十町</t>
  </si>
  <si>
    <t>八女市</t>
  </si>
  <si>
    <t>都城市</t>
  </si>
  <si>
    <t>日南市</t>
  </si>
  <si>
    <t>諸塚村</t>
  </si>
  <si>
    <t>※桁数は小数第1位までとし、第2位以下は切り捨て。</t>
    <phoneticPr fontId="2"/>
  </si>
  <si>
    <t>※桁数は小数第4位までとし、第5位以下は切り捨て。</t>
    <phoneticPr fontId="2"/>
  </si>
  <si>
    <t>※桁数は小数第4位までとし、第5位以下は切り捨て。</t>
  </si>
  <si>
    <r>
      <t>※使用</t>
    </r>
    <r>
      <rPr>
        <b/>
        <sz val="9"/>
        <color theme="1"/>
        <rFont val="ＭＳ Ｐゴシック"/>
        <family val="3"/>
        <charset val="128"/>
      </rPr>
      <t>体積</t>
    </r>
    <r>
      <rPr>
        <sz val="9"/>
        <color theme="1"/>
        <rFont val="ＭＳ Ｐゴシック"/>
        <family val="3"/>
        <charset val="128"/>
      </rPr>
      <t>の桁数は</t>
    </r>
    <r>
      <rPr>
        <b/>
        <sz val="9"/>
        <color theme="1"/>
        <rFont val="ＭＳ Ｐゴシック"/>
        <family val="3"/>
        <charset val="128"/>
      </rPr>
      <t>小数第4位</t>
    </r>
    <r>
      <rPr>
        <sz val="9"/>
        <color theme="1"/>
        <rFont val="ＭＳ Ｐゴシック"/>
        <family val="3"/>
        <charset val="128"/>
      </rPr>
      <t>までとし、第5位以下は切り捨てて下さい。</t>
    </r>
    <rPh sb="1" eb="3">
      <t>シヨウ</t>
    </rPh>
    <rPh sb="3" eb="5">
      <t>タイセキ</t>
    </rPh>
    <rPh sb="6" eb="8">
      <t>ケタスウ</t>
    </rPh>
    <rPh sb="9" eb="11">
      <t>ショウスウ</t>
    </rPh>
    <rPh sb="11" eb="12">
      <t>ダイ</t>
    </rPh>
    <rPh sb="13" eb="14">
      <t>イ</t>
    </rPh>
    <rPh sb="19" eb="20">
      <t>ダイ</t>
    </rPh>
    <rPh sb="21" eb="24">
      <t>イイカ</t>
    </rPh>
    <rPh sb="25" eb="26">
      <t>キ</t>
    </rPh>
    <rPh sb="27" eb="28">
      <t>ス</t>
    </rPh>
    <rPh sb="30" eb="31">
      <t>クダ</t>
    </rPh>
    <phoneticPr fontId="2"/>
  </si>
  <si>
    <r>
      <t>※単位木材使用量欄の桁数は</t>
    </r>
    <r>
      <rPr>
        <b/>
        <sz val="9"/>
        <color theme="1"/>
        <rFont val="ＭＳ Ｐゴシック"/>
        <family val="3"/>
        <charset val="128"/>
      </rPr>
      <t>小数第4位</t>
    </r>
    <r>
      <rPr>
        <sz val="9"/>
        <color theme="1"/>
        <rFont val="ＭＳ Ｐゴシック"/>
        <family val="3"/>
        <charset val="128"/>
      </rPr>
      <t>までとし、第5位以下は切り捨てて下さい。</t>
    </r>
    <rPh sb="1" eb="3">
      <t>タンイ</t>
    </rPh>
    <phoneticPr fontId="2"/>
  </si>
  <si>
    <t>森町</t>
  </si>
  <si>
    <t>古殿町</t>
  </si>
  <si>
    <t>秩父市</t>
  </si>
  <si>
    <t>島田市</t>
  </si>
  <si>
    <t>尾鷲市</t>
  </si>
  <si>
    <t>十津川村</t>
  </si>
  <si>
    <t>CLT</t>
    <phoneticPr fontId="2"/>
  </si>
  <si>
    <t>CLT</t>
    <phoneticPr fontId="2"/>
  </si>
  <si>
    <t>単位木材
使用量
(m3/m3)</t>
    <rPh sb="0" eb="2">
      <t>タンイ</t>
    </rPh>
    <rPh sb="2" eb="4">
      <t>モクザイ</t>
    </rPh>
    <rPh sb="5" eb="8">
      <t>シヨウリョウ</t>
    </rPh>
    <phoneticPr fontId="2"/>
  </si>
  <si>
    <t>いわき市</t>
  </si>
  <si>
    <t>飯能市</t>
  </si>
  <si>
    <t>北杜市</t>
    <rPh sb="0" eb="3">
      <t>ホクトシ</t>
    </rPh>
    <phoneticPr fontId="2"/>
  </si>
  <si>
    <t>身延町</t>
    <rPh sb="0" eb="3">
      <t>ミノブチョウ</t>
    </rPh>
    <phoneticPr fontId="2"/>
  </si>
  <si>
    <t>飯田市</t>
    <rPh sb="0" eb="3">
      <t>イイダシ</t>
    </rPh>
    <phoneticPr fontId="2"/>
  </si>
  <si>
    <t>延岡市</t>
    <rPh sb="0" eb="3">
      <t>ノベオカシ</t>
    </rPh>
    <phoneticPr fontId="2"/>
  </si>
  <si>
    <t>えびの市</t>
    <rPh sb="3" eb="4">
      <t>シ</t>
    </rPh>
    <phoneticPr fontId="2"/>
  </si>
  <si>
    <t>白鷹町</t>
    <rPh sb="0" eb="3">
      <t>シラタカマチ</t>
    </rPh>
    <phoneticPr fontId="2"/>
  </si>
  <si>
    <t>村上市</t>
    <rPh sb="0" eb="3">
      <t>ムラカミシ</t>
    </rPh>
    <phoneticPr fontId="2"/>
  </si>
  <si>
    <t>天龍村</t>
    <rPh sb="0" eb="3">
      <t>テンリュウムラ</t>
    </rPh>
    <phoneticPr fontId="2"/>
  </si>
  <si>
    <t>日光市</t>
    <rPh sb="0" eb="3">
      <t>ニッコウシ</t>
    </rPh>
    <phoneticPr fontId="2"/>
  </si>
  <si>
    <t>紋別市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</si>
</sst>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 "/>
    <numFmt numFmtId="177" formatCode="0_);[Red]\(0\)"/>
    <numFmt numFmtId="178" formatCode="0.00_ "/>
    <numFmt numFmtId="179" formatCode="0.0000_);[Red]\(0.0000\)"/>
    <numFmt numFmtId="180" formatCode="0.0%"/>
    <numFmt numFmtId="181" formatCode="0.0_);[Red]\(0.0\)"/>
    <numFmt numFmtId="182" formatCode="0.000"/>
    <numFmt numFmtId="183" formatCode="0.00_);[Red]\(0.00\)"/>
    <numFmt numFmtId="184" formatCode="0.000_);[Red]\(0.000\)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rgb="FFA6A6A6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0" fontId="7" fillId="0" borderId="0" xfId="3">
      <alignment vertical="center"/>
    </xf>
    <xf numFmtId="0" fontId="9" fillId="0" borderId="0" xfId="3" applyFont="1" applyAlignment="1">
      <alignment horizontal="center" vertical="center"/>
    </xf>
    <xf numFmtId="176" fontId="9" fillId="0" borderId="0" xfId="3" applyNumberFormat="1" applyFont="1">
      <alignment vertical="center"/>
    </xf>
    <xf numFmtId="0" fontId="10" fillId="0" borderId="1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177" fontId="9" fillId="0" borderId="1" xfId="3" applyNumberFormat="1" applyFont="1" applyBorder="1" applyAlignment="1">
      <alignment horizontal="center" vertical="center"/>
    </xf>
    <xf numFmtId="177" fontId="9" fillId="0" borderId="5" xfId="3" applyNumberFormat="1" applyFont="1" applyBorder="1" applyAlignment="1">
      <alignment horizontal="center" vertical="center"/>
    </xf>
    <xf numFmtId="177" fontId="9" fillId="0" borderId="15" xfId="3" applyNumberFormat="1" applyFont="1" applyBorder="1" applyAlignment="1">
      <alignment horizontal="center" vertical="center"/>
    </xf>
    <xf numFmtId="177" fontId="9" fillId="0" borderId="16" xfId="3" applyNumberFormat="1" applyFont="1" applyBorder="1" applyAlignment="1">
      <alignment horizontal="center" vertical="center"/>
    </xf>
    <xf numFmtId="177" fontId="9" fillId="0" borderId="2" xfId="3" applyNumberFormat="1" applyFont="1" applyBorder="1" applyAlignment="1">
      <alignment horizontal="center" vertical="center"/>
    </xf>
    <xf numFmtId="177" fontId="9" fillId="0" borderId="9" xfId="3" applyNumberFormat="1" applyFont="1" applyBorder="1" applyAlignment="1">
      <alignment horizontal="center" vertical="center"/>
    </xf>
    <xf numFmtId="177" fontId="9" fillId="0" borderId="17" xfId="3" applyNumberFormat="1" applyFont="1" applyBorder="1" applyAlignment="1">
      <alignment horizontal="center" vertical="center"/>
    </xf>
    <xf numFmtId="177" fontId="10" fillId="0" borderId="14" xfId="3" applyNumberFormat="1" applyFont="1" applyBorder="1" applyAlignment="1">
      <alignment horizontal="center" vertical="center"/>
    </xf>
    <xf numFmtId="177" fontId="9" fillId="0" borderId="18" xfId="3" applyNumberFormat="1" applyFont="1" applyBorder="1" applyAlignment="1">
      <alignment horizontal="center" vertical="center"/>
    </xf>
    <xf numFmtId="0" fontId="10" fillId="0" borderId="0" xfId="3" applyFont="1">
      <alignment vertical="center"/>
    </xf>
    <xf numFmtId="0" fontId="13" fillId="0" borderId="0" xfId="3" applyFont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 shrinkToFit="1"/>
    </xf>
    <xf numFmtId="0" fontId="17" fillId="2" borderId="11" xfId="0" applyFont="1" applyFill="1" applyBorder="1" applyAlignment="1">
      <alignment vertical="center" shrinkToFit="1"/>
    </xf>
    <xf numFmtId="0" fontId="17" fillId="2" borderId="9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shrinkToFit="1"/>
    </xf>
    <xf numFmtId="0" fontId="17" fillId="2" borderId="12" xfId="0" applyFont="1" applyFill="1" applyBorder="1" applyAlignment="1">
      <alignment vertical="center" shrinkToFit="1"/>
    </xf>
    <xf numFmtId="0" fontId="17" fillId="2" borderId="13" xfId="0" applyFont="1" applyFill="1" applyBorder="1" applyAlignment="1">
      <alignment vertical="center"/>
    </xf>
    <xf numFmtId="0" fontId="15" fillId="2" borderId="10" xfId="0" applyFont="1" applyFill="1" applyBorder="1">
      <alignment vertical="center"/>
    </xf>
    <xf numFmtId="0" fontId="17" fillId="2" borderId="4" xfId="0" applyFont="1" applyFill="1" applyBorder="1" applyAlignment="1">
      <alignment vertical="center" shrinkToFit="1"/>
    </xf>
    <xf numFmtId="0" fontId="17" fillId="2" borderId="3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shrinkToFit="1"/>
    </xf>
    <xf numFmtId="182" fontId="11" fillId="2" borderId="1" xfId="0" applyNumberFormat="1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right" vertical="center"/>
    </xf>
    <xf numFmtId="178" fontId="11" fillId="2" borderId="0" xfId="2" applyNumberFormat="1" applyFont="1" applyFill="1" applyBorder="1" applyAlignment="1">
      <alignment vertical="center"/>
    </xf>
    <xf numFmtId="178" fontId="11" fillId="2" borderId="0" xfId="2" applyNumberFormat="1" applyFont="1" applyFill="1" applyBorder="1">
      <alignment vertical="center"/>
    </xf>
    <xf numFmtId="179" fontId="19" fillId="4" borderId="1" xfId="1" applyNumberFormat="1" applyFont="1" applyFill="1" applyBorder="1">
      <alignment vertical="center"/>
    </xf>
    <xf numFmtId="0" fontId="15" fillId="2" borderId="0" xfId="0" applyFont="1" applyFill="1" applyBorder="1" applyAlignment="1">
      <alignment vertical="center" shrinkToFi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20" fillId="0" borderId="0" xfId="3" applyFont="1">
      <alignment vertical="center"/>
    </xf>
    <xf numFmtId="0" fontId="13" fillId="0" borderId="0" xfId="3" applyFont="1" applyAlignment="1">
      <alignment horizontal="center" vertical="center"/>
    </xf>
    <xf numFmtId="176" fontId="13" fillId="0" borderId="0" xfId="3" applyNumberFormat="1" applyFont="1">
      <alignment vertical="center"/>
    </xf>
    <xf numFmtId="0" fontId="13" fillId="0" borderId="8" xfId="3" applyFont="1" applyBorder="1" applyAlignment="1">
      <alignment vertical="center"/>
    </xf>
    <xf numFmtId="0" fontId="15" fillId="0" borderId="0" xfId="3" applyFont="1">
      <alignment vertical="center"/>
    </xf>
    <xf numFmtId="0" fontId="13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5" xfId="3" applyFont="1" applyBorder="1">
      <alignment vertical="center"/>
    </xf>
    <xf numFmtId="176" fontId="13" fillId="0" borderId="1" xfId="3" applyNumberFormat="1" applyFont="1" applyBorder="1">
      <alignment vertical="center"/>
    </xf>
    <xf numFmtId="176" fontId="13" fillId="0" borderId="2" xfId="3" applyNumberFormat="1" applyFont="1" applyBorder="1">
      <alignment vertical="center"/>
    </xf>
    <xf numFmtId="49" fontId="15" fillId="2" borderId="1" xfId="0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181" fontId="11" fillId="2" borderId="1" xfId="0" applyNumberFormat="1" applyFont="1" applyFill="1" applyBorder="1">
      <alignment vertical="center"/>
    </xf>
    <xf numFmtId="0" fontId="13" fillId="5" borderId="0" xfId="3" applyFont="1" applyFill="1" applyAlignment="1">
      <alignment horizontal="center" vertical="center"/>
    </xf>
    <xf numFmtId="176" fontId="13" fillId="5" borderId="0" xfId="3" applyNumberFormat="1" applyFont="1" applyFill="1" applyAlignment="1">
      <alignment horizontal="center" vertical="center"/>
    </xf>
    <xf numFmtId="176" fontId="13" fillId="5" borderId="14" xfId="3" applyNumberFormat="1" applyFont="1" applyFill="1" applyBorder="1">
      <alignment vertical="center"/>
    </xf>
    <xf numFmtId="177" fontId="10" fillId="5" borderId="1" xfId="3" applyNumberFormat="1" applyFont="1" applyFill="1" applyBorder="1" applyAlignment="1">
      <alignment horizontal="center" vertical="center"/>
    </xf>
    <xf numFmtId="177" fontId="10" fillId="5" borderId="2" xfId="3" applyNumberFormat="1" applyFont="1" applyFill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176" fontId="10" fillId="5" borderId="1" xfId="3" applyNumberFormat="1" applyFont="1" applyFill="1" applyBorder="1" applyAlignment="1">
      <alignment horizontal="center" vertical="center"/>
    </xf>
    <xf numFmtId="176" fontId="10" fillId="5" borderId="5" xfId="3" applyNumberFormat="1" applyFont="1" applyFill="1" applyBorder="1" applyAlignment="1">
      <alignment horizontal="center" vertical="center"/>
    </xf>
    <xf numFmtId="177" fontId="9" fillId="5" borderId="14" xfId="3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182" fontId="15" fillId="2" borderId="1" xfId="0" applyNumberFormat="1" applyFont="1" applyFill="1" applyBorder="1" applyAlignment="1">
      <alignment vertical="center" shrinkToFit="1"/>
    </xf>
    <xf numFmtId="0" fontId="18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15" fillId="2" borderId="21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26" xfId="0" applyFont="1" applyFill="1" applyBorder="1">
      <alignment vertical="center"/>
    </xf>
    <xf numFmtId="0" fontId="15" fillId="5" borderId="1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182" fontId="11" fillId="6" borderId="1" xfId="0" applyNumberFormat="1" applyFont="1" applyFill="1" applyBorder="1">
      <alignment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shrinkToFit="1"/>
    </xf>
    <xf numFmtId="182" fontId="15" fillId="8" borderId="1" xfId="0" applyNumberFormat="1" applyFont="1" applyFill="1" applyBorder="1" applyAlignment="1">
      <alignment vertical="center" shrinkToFit="1"/>
    </xf>
    <xf numFmtId="0" fontId="15" fillId="4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184" fontId="11" fillId="8" borderId="1" xfId="0" applyNumberFormat="1" applyFont="1" applyFill="1" applyBorder="1">
      <alignment vertical="center"/>
    </xf>
    <xf numFmtId="180" fontId="11" fillId="8" borderId="1" xfId="5" applyNumberFormat="1" applyFont="1" applyFill="1" applyBorder="1">
      <alignment vertical="center"/>
    </xf>
    <xf numFmtId="182" fontId="15" fillId="0" borderId="1" xfId="0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horizontal="left" vertical="center" indent="28"/>
    </xf>
    <xf numFmtId="177" fontId="18" fillId="3" borderId="1" xfId="0" applyNumberFormat="1" applyFont="1" applyFill="1" applyBorder="1" applyAlignment="1">
      <alignment horizontal="right" vertical="center"/>
    </xf>
    <xf numFmtId="183" fontId="18" fillId="2" borderId="1" xfId="0" applyNumberFormat="1" applyFont="1" applyFill="1" applyBorder="1" applyAlignment="1">
      <alignment vertical="center"/>
    </xf>
    <xf numFmtId="0" fontId="15" fillId="2" borderId="20" xfId="0" applyFont="1" applyFill="1" applyBorder="1">
      <alignment vertical="center"/>
    </xf>
    <xf numFmtId="0" fontId="15" fillId="2" borderId="22" xfId="0" applyFont="1" applyFill="1" applyBorder="1">
      <alignment vertical="center"/>
    </xf>
    <xf numFmtId="0" fontId="15" fillId="2" borderId="23" xfId="0" applyFont="1" applyFill="1" applyBorder="1">
      <alignment vertical="center"/>
    </xf>
    <xf numFmtId="0" fontId="15" fillId="2" borderId="24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0" fontId="15" fillId="2" borderId="27" xfId="0" applyFont="1" applyFill="1" applyBorder="1">
      <alignment vertical="center"/>
    </xf>
    <xf numFmtId="178" fontId="23" fillId="2" borderId="0" xfId="2" applyNumberFormat="1" applyFont="1" applyFill="1" applyBorder="1" applyAlignment="1">
      <alignment vertical="center" wrapText="1"/>
    </xf>
    <xf numFmtId="0" fontId="24" fillId="2" borderId="0" xfId="0" applyFont="1" applyFill="1">
      <alignment vertical="center"/>
    </xf>
    <xf numFmtId="0" fontId="23" fillId="2" borderId="0" xfId="0" applyFont="1" applyFill="1" applyAlignment="1">
      <alignment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9" borderId="1" xfId="0" applyFont="1" applyFill="1" applyBorder="1">
      <alignment vertical="center"/>
    </xf>
    <xf numFmtId="0" fontId="15" fillId="9" borderId="1" xfId="0" applyFont="1" applyFill="1" applyBorder="1" applyAlignment="1">
      <alignment vertical="center" shrinkToFit="1"/>
    </xf>
    <xf numFmtId="179" fontId="11" fillId="9" borderId="1" xfId="1" applyNumberFormat="1" applyFont="1" applyFill="1" applyBorder="1">
      <alignment vertical="center"/>
    </xf>
    <xf numFmtId="182" fontId="11" fillId="9" borderId="1" xfId="0" applyNumberFormat="1" applyFont="1" applyFill="1" applyBorder="1">
      <alignment vertical="center"/>
    </xf>
    <xf numFmtId="0" fontId="10" fillId="5" borderId="5" xfId="3" applyFont="1" applyFill="1" applyBorder="1" applyAlignment="1">
      <alignment horizontal="center" vertical="center"/>
    </xf>
    <xf numFmtId="0" fontId="13" fillId="0" borderId="8" xfId="3" applyFont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 wrapText="1"/>
    </xf>
    <xf numFmtId="180" fontId="11" fillId="10" borderId="1" xfId="0" applyNumberFormat="1" applyFont="1" applyFill="1" applyBorder="1" applyAlignment="1">
      <alignment horizontal="center" vertical="center"/>
    </xf>
    <xf numFmtId="183" fontId="18" fillId="12" borderId="1" xfId="0" applyNumberFormat="1" applyFont="1" applyFill="1" applyBorder="1" applyAlignment="1">
      <alignment vertical="center"/>
    </xf>
    <xf numFmtId="183" fontId="18" fillId="12" borderId="1" xfId="0" applyNumberFormat="1" applyFont="1" applyFill="1" applyBorder="1" applyAlignment="1">
      <alignment horizontal="right" vertical="center"/>
    </xf>
    <xf numFmtId="183" fontId="15" fillId="3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5" xfId="2" applyNumberFormat="1" applyFont="1" applyFill="1" applyBorder="1" applyAlignment="1" applyProtection="1">
      <alignment horizontal="center" vertical="center"/>
      <protection locked="0"/>
    </xf>
    <xf numFmtId="0" fontId="16" fillId="2" borderId="9" xfId="2" applyFont="1" applyFill="1" applyBorder="1" applyAlignment="1">
      <alignment vertical="center" shrinkToFit="1"/>
    </xf>
    <xf numFmtId="0" fontId="16" fillId="2" borderId="28" xfId="2" applyFont="1" applyFill="1" applyBorder="1" applyAlignment="1">
      <alignment vertical="center" shrinkToFit="1"/>
    </xf>
    <xf numFmtId="0" fontId="16" fillId="2" borderId="13" xfId="2" applyFont="1" applyFill="1" applyBorder="1" applyAlignment="1">
      <alignment vertical="center" shrinkToFit="1"/>
    </xf>
    <xf numFmtId="0" fontId="16" fillId="0" borderId="1" xfId="2" applyFont="1" applyBorder="1">
      <alignment vertical="center"/>
    </xf>
    <xf numFmtId="0" fontId="16" fillId="0" borderId="3" xfId="2" applyFont="1" applyBorder="1">
      <alignment vertical="center"/>
    </xf>
    <xf numFmtId="0" fontId="16" fillId="0" borderId="4" xfId="2" applyFont="1" applyBorder="1">
      <alignment vertical="center"/>
    </xf>
    <xf numFmtId="0" fontId="6" fillId="0" borderId="4" xfId="0" applyFont="1" applyFill="1" applyBorder="1" applyAlignment="1">
      <alignment vertical="center" shrinkToFit="1"/>
    </xf>
    <xf numFmtId="179" fontId="11" fillId="2" borderId="1" xfId="0" applyNumberFormat="1" applyFont="1" applyFill="1" applyBorder="1">
      <alignment vertical="center"/>
    </xf>
    <xf numFmtId="0" fontId="27" fillId="13" borderId="2" xfId="0" applyFont="1" applyFill="1" applyBorder="1" applyAlignment="1">
      <alignment vertical="center" shrinkToFit="1"/>
    </xf>
    <xf numFmtId="0" fontId="11" fillId="0" borderId="3" xfId="2" applyFont="1" applyBorder="1">
      <alignment vertical="center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9" fillId="11" borderId="13" xfId="2" applyFont="1" applyFill="1" applyBorder="1" applyAlignment="1">
      <alignment horizontal="right" vertical="center"/>
    </xf>
    <xf numFmtId="0" fontId="19" fillId="11" borderId="19" xfId="2" applyFont="1" applyFill="1" applyBorder="1" applyAlignment="1">
      <alignment horizontal="right" vertical="center"/>
    </xf>
    <xf numFmtId="0" fontId="11" fillId="11" borderId="5" xfId="2" applyFont="1" applyFill="1" applyBorder="1" applyAlignment="1">
      <alignment horizontal="right" vertical="center" shrinkToFit="1"/>
    </xf>
    <xf numFmtId="0" fontId="11" fillId="11" borderId="7" xfId="2" applyFont="1" applyFill="1" applyBorder="1" applyAlignment="1">
      <alignment horizontal="right" vertical="center" shrinkToFit="1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indent="28"/>
    </xf>
    <xf numFmtId="0" fontId="15" fillId="2" borderId="8" xfId="0" applyFont="1" applyFill="1" applyBorder="1" applyAlignment="1">
      <alignment horizontal="center" vertical="center" shrinkToFit="1"/>
    </xf>
    <xf numFmtId="0" fontId="18" fillId="11" borderId="5" xfId="0" applyFont="1" applyFill="1" applyBorder="1" applyAlignment="1">
      <alignment horizontal="right" vertical="center"/>
    </xf>
    <xf numFmtId="0" fontId="18" fillId="11" borderId="7" xfId="0" applyFont="1" applyFill="1" applyBorder="1" applyAlignment="1">
      <alignment horizontal="right" vertical="center"/>
    </xf>
    <xf numFmtId="0" fontId="19" fillId="11" borderId="5" xfId="2" applyFont="1" applyFill="1" applyBorder="1" applyAlignment="1">
      <alignment horizontal="right" vertical="center"/>
    </xf>
    <xf numFmtId="0" fontId="19" fillId="11" borderId="7" xfId="2" applyFont="1" applyFill="1" applyBorder="1" applyAlignment="1">
      <alignment horizontal="right" vertical="center"/>
    </xf>
    <xf numFmtId="0" fontId="19" fillId="11" borderId="13" xfId="2" applyFont="1" applyFill="1" applyBorder="1" applyAlignment="1">
      <alignment horizontal="right" vertical="center" shrinkToFit="1"/>
    </xf>
    <xf numFmtId="0" fontId="19" fillId="11" borderId="19" xfId="2" applyFont="1" applyFill="1" applyBorder="1" applyAlignment="1">
      <alignment horizontal="right" vertical="center" shrinkToFit="1"/>
    </xf>
    <xf numFmtId="0" fontId="11" fillId="11" borderId="5" xfId="2" applyFont="1" applyFill="1" applyBorder="1" applyAlignment="1">
      <alignment horizontal="right" vertical="center"/>
    </xf>
    <xf numFmtId="0" fontId="11" fillId="11" borderId="7" xfId="2" applyFont="1" applyFill="1" applyBorder="1" applyAlignment="1">
      <alignment horizontal="right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vertical="center"/>
    </xf>
    <xf numFmtId="49" fontId="13" fillId="0" borderId="4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5" fillId="4" borderId="2" xfId="0" applyFont="1" applyFill="1" applyBorder="1" applyAlignment="1">
      <alignment horizontal="center" vertical="center" shrinkToFit="1"/>
    </xf>
  </cellXfs>
  <cellStyles count="32">
    <cellStyle name="パーセント" xfId="5" builtinId="5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桁区切り" xfId="1" builtinId="6"/>
    <cellStyle name="桁区切り 2" xfId="4" xr:uid="{00000000-0005-0000-0000-00000F000000}"/>
    <cellStyle name="標準" xfId="0" builtinId="0"/>
    <cellStyle name="標準 2" xfId="2" xr:uid="{00000000-0005-0000-0000-000011000000}"/>
    <cellStyle name="標準 3" xfId="3" xr:uid="{00000000-0005-0000-0000-000012000000}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</cellStyles>
  <dxfs count="7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tabSelected="1" view="pageBreakPreview" zoomScaleSheetLayoutView="100" workbookViewId="0">
      <selection activeCell="H69" sqref="H69"/>
    </sheetView>
  </sheetViews>
  <sheetFormatPr defaultColWidth="8.88671875" defaultRowHeight="13.2" x14ac:dyDescent="0.2"/>
  <cols>
    <col min="1" max="1" width="3.6640625" style="19" customWidth="1"/>
    <col min="2" max="2" width="13.88671875" style="19" customWidth="1"/>
    <col min="3" max="3" width="13.33203125" style="19" customWidth="1"/>
    <col min="4" max="4" width="14.109375" style="19" customWidth="1"/>
    <col min="5" max="5" width="8.88671875" style="19" customWidth="1"/>
    <col min="6" max="6" width="7.44140625" style="19" customWidth="1"/>
    <col min="7" max="7" width="9.6640625" style="19" customWidth="1"/>
    <col min="8" max="8" width="11" style="19" customWidth="1"/>
    <col min="9" max="11" width="7.88671875" style="19" customWidth="1"/>
    <col min="12" max="12" width="8.6640625" style="19" customWidth="1"/>
    <col min="13" max="13" width="4.44140625" style="19" bestFit="1" customWidth="1"/>
    <col min="14" max="14" width="9" style="19" bestFit="1" customWidth="1"/>
    <col min="15" max="15" width="6" style="20" bestFit="1" customWidth="1"/>
    <col min="16" max="16" width="10.6640625" style="19" customWidth="1"/>
    <col min="17" max="17" width="10.109375" style="19" customWidth="1"/>
    <col min="18" max="18" width="11.6640625" style="19" customWidth="1"/>
    <col min="19" max="16384" width="8.88671875" style="19"/>
  </cols>
  <sheetData>
    <row r="1" spans="1:18" s="42" customFormat="1" ht="14.25" customHeight="1" x14ac:dyDescent="0.2">
      <c r="E1" s="43"/>
      <c r="G1" s="44"/>
      <c r="O1" s="45"/>
    </row>
    <row r="2" spans="1:18" s="42" customFormat="1" ht="20.100000000000001" customHeight="1" x14ac:dyDescent="0.2">
      <c r="A2" s="159" t="s">
        <v>163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48" t="s">
        <v>55</v>
      </c>
      <c r="Q2" s="160"/>
      <c r="R2" s="160"/>
    </row>
    <row r="3" spans="1:18" s="42" customFormat="1" ht="13.5" customHeight="1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8" s="42" customFormat="1" ht="13.5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61" t="s">
        <v>105</v>
      </c>
      <c r="Q4" s="162"/>
      <c r="R4" s="68" t="s">
        <v>164</v>
      </c>
    </row>
    <row r="5" spans="1:18" s="42" customFormat="1" ht="13.5" customHeight="1" x14ac:dyDescent="0.2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163" t="s">
        <v>69</v>
      </c>
      <c r="Q5" s="164"/>
      <c r="R5" s="100"/>
    </row>
    <row r="6" spans="1:18" s="42" customFormat="1" ht="13.5" customHeight="1" thickBot="1" x14ac:dyDescent="0.25">
      <c r="A6" s="86"/>
      <c r="B6" s="42" t="s">
        <v>84</v>
      </c>
      <c r="E6" s="81" t="s">
        <v>99</v>
      </c>
      <c r="L6" s="49"/>
      <c r="M6" s="49"/>
      <c r="N6" s="49"/>
      <c r="P6" s="163" t="s">
        <v>70</v>
      </c>
      <c r="Q6" s="164"/>
      <c r="R6" s="119">
        <f>ROUNDDOWN(R5*0.001*IF(R4="区有物件",5,1),2)</f>
        <v>0</v>
      </c>
    </row>
    <row r="7" spans="1:18" s="42" customFormat="1" ht="13.5" customHeight="1" x14ac:dyDescent="0.2">
      <c r="A7" s="111"/>
      <c r="B7" s="42" t="s">
        <v>85</v>
      </c>
      <c r="E7" s="101" t="s">
        <v>165</v>
      </c>
      <c r="F7" s="83"/>
      <c r="G7" s="83"/>
      <c r="H7" s="83"/>
      <c r="I7" s="83"/>
      <c r="J7" s="83"/>
      <c r="K7" s="83"/>
      <c r="L7" s="83"/>
      <c r="M7" s="102"/>
      <c r="P7" s="167" t="s">
        <v>158</v>
      </c>
      <c r="Q7" s="168"/>
      <c r="R7" s="121">
        <f>SUM(ROUNDDOWN(P25,2),ROUNDDOWN(P37,2),ROUNDDOWN(P51,2),ROUNDDOWN(P65,2),ROUNDDOWN(P79,2))</f>
        <v>0</v>
      </c>
    </row>
    <row r="8" spans="1:18" s="42" customFormat="1" ht="13.5" customHeight="1" x14ac:dyDescent="0.2">
      <c r="A8" s="91"/>
      <c r="B8" s="42" t="s">
        <v>108</v>
      </c>
      <c r="E8" s="103" t="s">
        <v>229</v>
      </c>
      <c r="F8" s="84"/>
      <c r="G8" s="84"/>
      <c r="H8" s="84"/>
      <c r="I8" s="84"/>
      <c r="J8" s="84"/>
      <c r="K8" s="84"/>
      <c r="L8" s="84"/>
      <c r="M8" s="104"/>
      <c r="P8" s="138" t="s">
        <v>159</v>
      </c>
      <c r="Q8" s="139"/>
      <c r="R8" s="121">
        <f>SUM(ROUNDDOWN(Q25,2),ROUNDDOWN(Q37,2),ROUNDDOWN(Q51,2),ROUNDDOWN(Q65,2),ROUNDDOWN(Q79,2))</f>
        <v>0</v>
      </c>
    </row>
    <row r="9" spans="1:18" s="42" customFormat="1" ht="13.5" customHeight="1" x14ac:dyDescent="0.2">
      <c r="A9" s="87"/>
      <c r="B9" s="42" t="s">
        <v>86</v>
      </c>
      <c r="E9" s="103" t="s">
        <v>230</v>
      </c>
      <c r="F9" s="84"/>
      <c r="G9" s="84"/>
      <c r="H9" s="84"/>
      <c r="I9" s="84"/>
      <c r="J9" s="84"/>
      <c r="K9" s="84"/>
      <c r="L9" s="84"/>
      <c r="M9" s="104"/>
      <c r="P9" s="165" t="s">
        <v>71</v>
      </c>
      <c r="Q9" s="166"/>
      <c r="R9" s="120">
        <f>SUM(R7:R8)</f>
        <v>0</v>
      </c>
    </row>
    <row r="10" spans="1:18" s="42" customFormat="1" ht="13.5" customHeight="1" thickBot="1" x14ac:dyDescent="0.25">
      <c r="A10" s="42" t="s">
        <v>106</v>
      </c>
      <c r="B10" s="42" t="s">
        <v>107</v>
      </c>
      <c r="E10" s="105" t="s">
        <v>109</v>
      </c>
      <c r="F10" s="85"/>
      <c r="G10" s="85"/>
      <c r="H10" s="85"/>
      <c r="I10" s="85"/>
      <c r="J10" s="85"/>
      <c r="K10" s="85"/>
      <c r="L10" s="85"/>
      <c r="M10" s="106"/>
      <c r="P10" s="136" t="s">
        <v>98</v>
      </c>
      <c r="Q10" s="137"/>
      <c r="R10" s="99" t="str">
        <f>IF(R5&lt;&gt;"",IF(ROUNDDOWN(R9/(R5*0.001),0)&gt;10,"★★★",IF(R9&lt;R6,"基準を満たさず",IF(ROUNDUP(R9/(R5*0.001)/5,0)=2,"★★","★"))),"")</f>
        <v/>
      </c>
    </row>
    <row r="11" spans="1:18" s="42" customFormat="1" ht="10.8" x14ac:dyDescent="0.2"/>
    <row r="12" spans="1:18" s="42" customFormat="1" ht="33.6" x14ac:dyDescent="0.2">
      <c r="A12" s="82" t="s">
        <v>113</v>
      </c>
      <c r="L12" s="107" t="s">
        <v>226</v>
      </c>
      <c r="M12" s="50"/>
      <c r="N12" s="44"/>
      <c r="O12" s="46"/>
      <c r="P12" s="67"/>
    </row>
    <row r="13" spans="1:18" ht="22.05" customHeight="1" x14ac:dyDescent="0.2">
      <c r="A13" s="142" t="s">
        <v>76</v>
      </c>
      <c r="B13" s="142" t="s">
        <v>94</v>
      </c>
      <c r="C13" s="140" t="s">
        <v>100</v>
      </c>
      <c r="D13" s="140" t="s">
        <v>0</v>
      </c>
      <c r="E13" s="140" t="s">
        <v>101</v>
      </c>
      <c r="F13" s="140" t="s">
        <v>102</v>
      </c>
      <c r="G13" s="147" t="s">
        <v>60</v>
      </c>
      <c r="H13" s="148"/>
      <c r="I13" s="147" t="s">
        <v>79</v>
      </c>
      <c r="J13" s="149"/>
      <c r="K13" s="148"/>
      <c r="L13" s="142" t="s">
        <v>83</v>
      </c>
      <c r="M13" s="145" t="s">
        <v>58</v>
      </c>
      <c r="N13" s="143" t="s">
        <v>97</v>
      </c>
      <c r="O13" s="134" t="s">
        <v>73</v>
      </c>
      <c r="P13" s="150" t="s">
        <v>96</v>
      </c>
      <c r="Q13" s="151"/>
      <c r="R13" s="140" t="s">
        <v>1</v>
      </c>
    </row>
    <row r="14" spans="1:18" ht="28.5" customHeight="1" x14ac:dyDescent="0.2">
      <c r="A14" s="152"/>
      <c r="B14" s="141"/>
      <c r="C14" s="141"/>
      <c r="D14" s="141"/>
      <c r="E14" s="141"/>
      <c r="F14" s="141"/>
      <c r="G14" s="53" t="s">
        <v>103</v>
      </c>
      <c r="H14" s="180" t="s">
        <v>104</v>
      </c>
      <c r="I14" s="90" t="s">
        <v>80</v>
      </c>
      <c r="J14" s="90" t="s">
        <v>81</v>
      </c>
      <c r="K14" s="88" t="s">
        <v>82</v>
      </c>
      <c r="L14" s="141"/>
      <c r="M14" s="146"/>
      <c r="N14" s="144"/>
      <c r="O14" s="135"/>
      <c r="P14" s="54" t="s">
        <v>2</v>
      </c>
      <c r="Q14" s="54" t="s">
        <v>3</v>
      </c>
      <c r="R14" s="141"/>
    </row>
    <row r="15" spans="1:18" ht="18" customHeight="1" x14ac:dyDescent="0.2">
      <c r="A15" s="66"/>
      <c r="B15" s="37"/>
      <c r="C15" s="37"/>
      <c r="D15" s="37"/>
      <c r="E15" s="37"/>
      <c r="F15" s="37"/>
      <c r="G15" s="37"/>
      <c r="H15" s="37"/>
      <c r="I15" s="91"/>
      <c r="J15" s="91"/>
      <c r="K15" s="97"/>
      <c r="L15" s="69"/>
      <c r="M15" s="112" t="str">
        <f t="shared" ref="M15:M24" si="0">IF(L15&lt;&gt;"","m2","")</f>
        <v/>
      </c>
      <c r="N15" s="96"/>
      <c r="O15" s="118"/>
      <c r="P15" s="113">
        <f>ROUNDDOWN(IF($G15="協定木材",ROUNDDOWN($K15,3)*ROUNDDOWN(L15,1)*IF(N15&lt;&gt;"",ROUNDDOWN($N15,3),1)/IF(O15="",1,1-ROUNDDOWN($O15,3))),4)</f>
        <v>0</v>
      </c>
      <c r="Q15" s="113">
        <f>ROUNDDOWN(IF($G15="国産合法木材",ROUNDDOWN($K15,3)*ROUNDDOWN(L15,1)*IF(N15&lt;&gt;"",ROUNDDOWN($N15,3),1)/IF(O15="",1,1-ROUNDDOWN($O15,3))),4)</f>
        <v>0</v>
      </c>
      <c r="R15" s="37"/>
    </row>
    <row r="16" spans="1:18" x14ac:dyDescent="0.2">
      <c r="A16" s="66"/>
      <c r="B16" s="37"/>
      <c r="C16" s="37"/>
      <c r="D16" s="37"/>
      <c r="E16" s="37"/>
      <c r="F16" s="37"/>
      <c r="G16" s="37"/>
      <c r="H16" s="37"/>
      <c r="I16" s="91"/>
      <c r="J16" s="91"/>
      <c r="K16" s="97"/>
      <c r="L16" s="69"/>
      <c r="M16" s="112" t="str">
        <f t="shared" si="0"/>
        <v/>
      </c>
      <c r="N16" s="96"/>
      <c r="O16" s="118"/>
      <c r="P16" s="113">
        <f t="shared" ref="P16:P24" si="1">ROUNDDOWN(IF($G16="協定木材",ROUNDDOWN($K16,3)*ROUNDDOWN(L16,1)*IF(N16&lt;&gt;"",ROUNDDOWN($N16,3),1)/IF(O16="",1,1-ROUNDDOWN($O16,3))),4)</f>
        <v>0</v>
      </c>
      <c r="Q16" s="113">
        <f t="shared" ref="Q16:Q24" si="2">ROUNDDOWN(IF($G16="国産合法木材",ROUNDDOWN($K16,3)*ROUNDDOWN(L16,1)*IF(N16&lt;&gt;"",ROUNDDOWN($N16,3),1)/IF(O16="",1,1-ROUNDDOWN($O16,3))),4)</f>
        <v>0</v>
      </c>
      <c r="R16" s="37"/>
    </row>
    <row r="17" spans="1:18" x14ac:dyDescent="0.2">
      <c r="A17" s="66"/>
      <c r="B17" s="37"/>
      <c r="C17" s="37"/>
      <c r="D17" s="37"/>
      <c r="E17" s="37"/>
      <c r="F17" s="37"/>
      <c r="G17" s="37"/>
      <c r="H17" s="37"/>
      <c r="I17" s="91"/>
      <c r="J17" s="91"/>
      <c r="K17" s="97"/>
      <c r="L17" s="69"/>
      <c r="M17" s="112" t="str">
        <f t="shared" si="0"/>
        <v/>
      </c>
      <c r="N17" s="96"/>
      <c r="O17" s="118"/>
      <c r="P17" s="113">
        <f t="shared" si="1"/>
        <v>0</v>
      </c>
      <c r="Q17" s="113">
        <f t="shared" si="2"/>
        <v>0</v>
      </c>
      <c r="R17" s="37"/>
    </row>
    <row r="18" spans="1:18" x14ac:dyDescent="0.2">
      <c r="A18" s="66"/>
      <c r="B18" s="37"/>
      <c r="C18" s="37"/>
      <c r="D18" s="37"/>
      <c r="E18" s="37"/>
      <c r="F18" s="37"/>
      <c r="G18" s="37"/>
      <c r="H18" s="37"/>
      <c r="I18" s="91"/>
      <c r="J18" s="91"/>
      <c r="K18" s="97"/>
      <c r="L18" s="69"/>
      <c r="M18" s="112" t="str">
        <f t="shared" si="0"/>
        <v/>
      </c>
      <c r="N18" s="96"/>
      <c r="O18" s="118"/>
      <c r="P18" s="113">
        <f t="shared" si="1"/>
        <v>0</v>
      </c>
      <c r="Q18" s="113">
        <f t="shared" si="2"/>
        <v>0</v>
      </c>
      <c r="R18" s="37"/>
    </row>
    <row r="19" spans="1:18" x14ac:dyDescent="0.2">
      <c r="A19" s="66"/>
      <c r="B19" s="37"/>
      <c r="C19" s="37"/>
      <c r="D19" s="37"/>
      <c r="E19" s="37"/>
      <c r="F19" s="37"/>
      <c r="G19" s="37"/>
      <c r="H19" s="37"/>
      <c r="I19" s="91"/>
      <c r="J19" s="91"/>
      <c r="K19" s="97"/>
      <c r="L19" s="69"/>
      <c r="M19" s="112" t="str">
        <f t="shared" si="0"/>
        <v/>
      </c>
      <c r="N19" s="96"/>
      <c r="O19" s="118"/>
      <c r="P19" s="113">
        <f t="shared" si="1"/>
        <v>0</v>
      </c>
      <c r="Q19" s="113">
        <f t="shared" si="2"/>
        <v>0</v>
      </c>
      <c r="R19" s="37"/>
    </row>
    <row r="20" spans="1:18" x14ac:dyDescent="0.2">
      <c r="A20" s="66"/>
      <c r="B20" s="37"/>
      <c r="C20" s="37"/>
      <c r="D20" s="37"/>
      <c r="E20" s="37"/>
      <c r="F20" s="37"/>
      <c r="G20" s="37"/>
      <c r="H20" s="37"/>
      <c r="I20" s="91"/>
      <c r="J20" s="91"/>
      <c r="K20" s="97"/>
      <c r="L20" s="69"/>
      <c r="M20" s="112" t="str">
        <f t="shared" si="0"/>
        <v/>
      </c>
      <c r="N20" s="96"/>
      <c r="O20" s="118"/>
      <c r="P20" s="113">
        <f t="shared" si="1"/>
        <v>0</v>
      </c>
      <c r="Q20" s="113">
        <f t="shared" si="2"/>
        <v>0</v>
      </c>
      <c r="R20" s="37"/>
    </row>
    <row r="21" spans="1:18" x14ac:dyDescent="0.2">
      <c r="A21" s="66"/>
      <c r="B21" s="37"/>
      <c r="C21" s="37"/>
      <c r="D21" s="37"/>
      <c r="E21" s="37"/>
      <c r="F21" s="37"/>
      <c r="G21" s="37"/>
      <c r="H21" s="37"/>
      <c r="I21" s="91"/>
      <c r="J21" s="91"/>
      <c r="K21" s="97"/>
      <c r="L21" s="69"/>
      <c r="M21" s="112" t="str">
        <f t="shared" si="0"/>
        <v/>
      </c>
      <c r="N21" s="96"/>
      <c r="O21" s="118"/>
      <c r="P21" s="113">
        <f t="shared" si="1"/>
        <v>0</v>
      </c>
      <c r="Q21" s="113">
        <f t="shared" si="2"/>
        <v>0</v>
      </c>
      <c r="R21" s="37"/>
    </row>
    <row r="22" spans="1:18" x14ac:dyDescent="0.2">
      <c r="A22" s="66"/>
      <c r="B22" s="37"/>
      <c r="C22" s="37"/>
      <c r="D22" s="37" t="s">
        <v>125</v>
      </c>
      <c r="E22" s="37"/>
      <c r="F22" s="37"/>
      <c r="G22" s="37"/>
      <c r="H22" s="37"/>
      <c r="I22" s="91"/>
      <c r="J22" s="91"/>
      <c r="K22" s="97"/>
      <c r="L22" s="69"/>
      <c r="M22" s="112" t="str">
        <f t="shared" si="0"/>
        <v/>
      </c>
      <c r="N22" s="96"/>
      <c r="O22" s="118"/>
      <c r="P22" s="113">
        <f t="shared" si="1"/>
        <v>0</v>
      </c>
      <c r="Q22" s="113">
        <f t="shared" si="2"/>
        <v>0</v>
      </c>
      <c r="R22" s="37"/>
    </row>
    <row r="23" spans="1:18" x14ac:dyDescent="0.2">
      <c r="A23" s="66"/>
      <c r="B23" s="37"/>
      <c r="C23" s="37"/>
      <c r="D23" s="37" t="s">
        <v>125</v>
      </c>
      <c r="E23" s="37"/>
      <c r="F23" s="37"/>
      <c r="G23" s="37"/>
      <c r="H23" s="37"/>
      <c r="I23" s="91"/>
      <c r="J23" s="91"/>
      <c r="K23" s="97"/>
      <c r="L23" s="69"/>
      <c r="M23" s="112" t="str">
        <f t="shared" si="0"/>
        <v/>
      </c>
      <c r="N23" s="96"/>
      <c r="O23" s="118"/>
      <c r="P23" s="113">
        <f t="shared" si="1"/>
        <v>0</v>
      </c>
      <c r="Q23" s="113">
        <f t="shared" si="2"/>
        <v>0</v>
      </c>
      <c r="R23" s="37"/>
    </row>
    <row r="24" spans="1:18" x14ac:dyDescent="0.2">
      <c r="A24" s="66"/>
      <c r="B24" s="37"/>
      <c r="C24" s="37"/>
      <c r="D24" s="37" t="s">
        <v>125</v>
      </c>
      <c r="E24" s="37"/>
      <c r="F24" s="37"/>
      <c r="G24" s="37"/>
      <c r="H24" s="37"/>
      <c r="I24" s="91"/>
      <c r="J24" s="91"/>
      <c r="K24" s="97"/>
      <c r="L24" s="69"/>
      <c r="M24" s="112" t="str">
        <f t="shared" si="0"/>
        <v/>
      </c>
      <c r="N24" s="96"/>
      <c r="O24" s="118"/>
      <c r="P24" s="113">
        <f t="shared" si="1"/>
        <v>0</v>
      </c>
      <c r="Q24" s="113">
        <f t="shared" si="2"/>
        <v>0</v>
      </c>
      <c r="R24" s="37"/>
    </row>
    <row r="25" spans="1:18" x14ac:dyDescent="0.2">
      <c r="A25" s="47"/>
      <c r="B25" s="47"/>
      <c r="C25" s="5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68" t="s">
        <v>59</v>
      </c>
      <c r="P25" s="51">
        <f>SUM(P15:P24)</f>
        <v>0</v>
      </c>
      <c r="Q25" s="51">
        <f>SUM(Q15:Q24)</f>
        <v>0</v>
      </c>
      <c r="R25" s="52"/>
    </row>
    <row r="26" spans="1:18" x14ac:dyDescent="0.2">
      <c r="A26" s="47"/>
      <c r="B26" s="47"/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94"/>
      <c r="P26" s="94"/>
      <c r="Q26" s="94"/>
      <c r="R26" s="52"/>
    </row>
    <row r="27" spans="1:18" ht="33.6" x14ac:dyDescent="0.2">
      <c r="A27" s="82" t="s">
        <v>110</v>
      </c>
      <c r="L27" s="107" t="s">
        <v>115</v>
      </c>
      <c r="M27" s="108"/>
      <c r="N27" s="109" t="s">
        <v>227</v>
      </c>
      <c r="O27" s="19"/>
    </row>
    <row r="28" spans="1:18" ht="13.5" customHeight="1" x14ac:dyDescent="0.2">
      <c r="A28" s="142" t="s">
        <v>76</v>
      </c>
      <c r="B28" s="142" t="s">
        <v>94</v>
      </c>
      <c r="C28" s="140" t="s">
        <v>100</v>
      </c>
      <c r="D28" s="140" t="s">
        <v>0</v>
      </c>
      <c r="E28" s="140" t="s">
        <v>101</v>
      </c>
      <c r="F28" s="140" t="s">
        <v>102</v>
      </c>
      <c r="G28" s="147" t="s">
        <v>60</v>
      </c>
      <c r="H28" s="148"/>
      <c r="I28" s="156" t="s">
        <v>79</v>
      </c>
      <c r="J28" s="157"/>
      <c r="K28" s="158"/>
      <c r="L28" s="142" t="s">
        <v>83</v>
      </c>
      <c r="M28" s="145" t="s">
        <v>58</v>
      </c>
      <c r="N28" s="142" t="s">
        <v>97</v>
      </c>
      <c r="O28" s="134" t="s">
        <v>73</v>
      </c>
      <c r="P28" s="150" t="s">
        <v>96</v>
      </c>
      <c r="Q28" s="151"/>
      <c r="R28" s="140" t="s">
        <v>1</v>
      </c>
    </row>
    <row r="29" spans="1:18" ht="24.75" customHeight="1" x14ac:dyDescent="0.2">
      <c r="A29" s="152"/>
      <c r="B29" s="141"/>
      <c r="C29" s="141"/>
      <c r="D29" s="141"/>
      <c r="E29" s="141"/>
      <c r="F29" s="141"/>
      <c r="G29" s="117" t="s">
        <v>103</v>
      </c>
      <c r="H29" s="180" t="s">
        <v>104</v>
      </c>
      <c r="I29" s="90" t="s">
        <v>80</v>
      </c>
      <c r="J29" s="90" t="s">
        <v>81</v>
      </c>
      <c r="K29" s="110" t="s">
        <v>82</v>
      </c>
      <c r="L29" s="152"/>
      <c r="M29" s="146"/>
      <c r="N29" s="141"/>
      <c r="O29" s="135"/>
      <c r="P29" s="54" t="s">
        <v>2</v>
      </c>
      <c r="Q29" s="54" t="s">
        <v>3</v>
      </c>
      <c r="R29" s="141"/>
    </row>
    <row r="30" spans="1:18" x14ac:dyDescent="0.2">
      <c r="A30" s="66"/>
      <c r="B30" s="37"/>
      <c r="C30" s="37"/>
      <c r="D30" s="37"/>
      <c r="E30" s="37"/>
      <c r="F30" s="37"/>
      <c r="G30" s="37"/>
      <c r="H30" s="37"/>
      <c r="I30" s="92"/>
      <c r="J30" s="92"/>
      <c r="K30" s="92"/>
      <c r="L30" s="69"/>
      <c r="M30" s="114" t="str">
        <f>IF(L30&lt;&gt;"","m2","")</f>
        <v/>
      </c>
      <c r="N30" s="131"/>
      <c r="O30" s="118"/>
      <c r="P30" s="113">
        <f>ROUNDDOWN(IF($G30="協定木材",ROUNDDOWN(L30,1)*IF(N30&lt;&gt;"",ROUNDDOWN($N30,4),1)/IF(O30="",1,1-ROUNDDOWN($O30,3))),4)</f>
        <v>0</v>
      </c>
      <c r="Q30" s="113">
        <f>ROUNDDOWN(IF($G30="国産合法木材",ROUNDDOWN(L30,1)*IF(N30&lt;&gt;"",ROUNDDOWN($N30,4),1)/IF(O30="",1,1-ROUNDDOWN($O30,3))),4)</f>
        <v>0</v>
      </c>
      <c r="R30" s="37"/>
    </row>
    <row r="31" spans="1:18" x14ac:dyDescent="0.2">
      <c r="A31" s="66"/>
      <c r="B31" s="37"/>
      <c r="C31" s="37"/>
      <c r="D31" s="37"/>
      <c r="E31" s="37"/>
      <c r="F31" s="37"/>
      <c r="G31" s="37"/>
      <c r="H31" s="37"/>
      <c r="I31" s="92"/>
      <c r="J31" s="92"/>
      <c r="K31" s="92"/>
      <c r="L31" s="69"/>
      <c r="M31" s="114" t="str">
        <f t="shared" ref="M31:M36" si="3">IF(L31&lt;&gt;"","m2","")</f>
        <v/>
      </c>
      <c r="N31" s="131"/>
      <c r="O31" s="118"/>
      <c r="P31" s="113">
        <f t="shared" ref="P31:P36" si="4">ROUNDDOWN(IF($G31="協定木材",ROUNDDOWN(L31,1)*IF(N31&lt;&gt;"",ROUNDDOWN($N31,4),1)/IF(O31="",1,1-ROUNDDOWN($O31,3))),4)</f>
        <v>0</v>
      </c>
      <c r="Q31" s="113">
        <f t="shared" ref="Q31:Q36" si="5">ROUNDDOWN(IF($G31="国産合法木材",ROUNDDOWN(L31,1)*IF(N31&lt;&gt;"",ROUNDDOWN($N31,4),1)/IF(O31="",1,1-ROUNDDOWN($O31,3))),4)</f>
        <v>0</v>
      </c>
      <c r="R31" s="37"/>
    </row>
    <row r="32" spans="1:18" x14ac:dyDescent="0.2">
      <c r="A32" s="66"/>
      <c r="B32" s="37"/>
      <c r="C32" s="37"/>
      <c r="D32" s="37"/>
      <c r="E32" s="37"/>
      <c r="F32" s="37"/>
      <c r="G32" s="37"/>
      <c r="H32" s="37"/>
      <c r="I32" s="92"/>
      <c r="J32" s="92"/>
      <c r="K32" s="92"/>
      <c r="L32" s="69"/>
      <c r="M32" s="114" t="str">
        <f t="shared" si="3"/>
        <v/>
      </c>
      <c r="N32" s="131"/>
      <c r="O32" s="118"/>
      <c r="P32" s="113">
        <f t="shared" si="4"/>
        <v>0</v>
      </c>
      <c r="Q32" s="113">
        <f t="shared" si="5"/>
        <v>0</v>
      </c>
      <c r="R32" s="37"/>
    </row>
    <row r="33" spans="1:18" x14ac:dyDescent="0.2">
      <c r="A33" s="66"/>
      <c r="B33" s="37"/>
      <c r="C33" s="37"/>
      <c r="D33" s="37"/>
      <c r="E33" s="37"/>
      <c r="F33" s="37"/>
      <c r="G33" s="37"/>
      <c r="H33" s="37"/>
      <c r="I33" s="91"/>
      <c r="J33" s="92"/>
      <c r="K33" s="92"/>
      <c r="L33" s="69"/>
      <c r="M33" s="114" t="str">
        <f t="shared" si="3"/>
        <v/>
      </c>
      <c r="N33" s="131"/>
      <c r="O33" s="118"/>
      <c r="P33" s="113">
        <f t="shared" si="4"/>
        <v>0</v>
      </c>
      <c r="Q33" s="113">
        <f t="shared" si="5"/>
        <v>0</v>
      </c>
      <c r="R33" s="37"/>
    </row>
    <row r="34" spans="1:18" x14ac:dyDescent="0.2">
      <c r="A34" s="66"/>
      <c r="B34" s="37"/>
      <c r="C34" s="37"/>
      <c r="D34" s="37"/>
      <c r="E34" s="37"/>
      <c r="F34" s="37"/>
      <c r="G34" s="37"/>
      <c r="H34" s="37"/>
      <c r="I34" s="91"/>
      <c r="J34" s="92"/>
      <c r="K34" s="92"/>
      <c r="L34" s="69"/>
      <c r="M34" s="114" t="str">
        <f t="shared" si="3"/>
        <v/>
      </c>
      <c r="N34" s="131"/>
      <c r="O34" s="118"/>
      <c r="P34" s="113">
        <f t="shared" si="4"/>
        <v>0</v>
      </c>
      <c r="Q34" s="113">
        <f t="shared" si="5"/>
        <v>0</v>
      </c>
      <c r="R34" s="37"/>
    </row>
    <row r="35" spans="1:18" x14ac:dyDescent="0.2">
      <c r="A35" s="66"/>
      <c r="B35" s="37"/>
      <c r="C35" s="37"/>
      <c r="D35" s="37"/>
      <c r="E35" s="37"/>
      <c r="F35" s="37"/>
      <c r="G35" s="37"/>
      <c r="H35" s="37"/>
      <c r="I35" s="91"/>
      <c r="J35" s="92"/>
      <c r="K35" s="92"/>
      <c r="L35" s="69"/>
      <c r="M35" s="114" t="str">
        <f t="shared" si="3"/>
        <v/>
      </c>
      <c r="N35" s="131"/>
      <c r="O35" s="118"/>
      <c r="P35" s="113">
        <f t="shared" si="4"/>
        <v>0</v>
      </c>
      <c r="Q35" s="113">
        <f t="shared" si="5"/>
        <v>0</v>
      </c>
      <c r="R35" s="37"/>
    </row>
    <row r="36" spans="1:18" x14ac:dyDescent="0.2">
      <c r="A36" s="66"/>
      <c r="B36" s="37"/>
      <c r="C36" s="37"/>
      <c r="D36" s="37"/>
      <c r="E36" s="37"/>
      <c r="F36" s="37"/>
      <c r="G36" s="37"/>
      <c r="H36" s="37"/>
      <c r="I36" s="91"/>
      <c r="J36" s="92"/>
      <c r="K36" s="92"/>
      <c r="L36" s="69"/>
      <c r="M36" s="114" t="str">
        <f t="shared" si="3"/>
        <v/>
      </c>
      <c r="N36" s="131"/>
      <c r="O36" s="118"/>
      <c r="P36" s="113">
        <f t="shared" si="4"/>
        <v>0</v>
      </c>
      <c r="Q36" s="113">
        <f t="shared" si="5"/>
        <v>0</v>
      </c>
      <c r="R36" s="37"/>
    </row>
    <row r="37" spans="1:18" x14ac:dyDescent="0.2">
      <c r="O37" s="68" t="s">
        <v>59</v>
      </c>
      <c r="P37" s="51">
        <f>SUM(P30:P36)</f>
        <v>0</v>
      </c>
      <c r="Q37" s="51">
        <f>SUM(Q30:Q36)</f>
        <v>0</v>
      </c>
    </row>
    <row r="39" spans="1:18" ht="33.6" x14ac:dyDescent="0.2">
      <c r="A39" s="82" t="s">
        <v>112</v>
      </c>
      <c r="L39" s="107" t="s">
        <v>115</v>
      </c>
      <c r="O39" s="19"/>
    </row>
    <row r="40" spans="1:18" x14ac:dyDescent="0.2">
      <c r="A40" s="142" t="s">
        <v>76</v>
      </c>
      <c r="B40" s="142" t="s">
        <v>94</v>
      </c>
      <c r="C40" s="140" t="s">
        <v>100</v>
      </c>
      <c r="D40" s="140" t="s">
        <v>0</v>
      </c>
      <c r="E40" s="140" t="s">
        <v>101</v>
      </c>
      <c r="F40" s="140" t="s">
        <v>102</v>
      </c>
      <c r="G40" s="147" t="s">
        <v>60</v>
      </c>
      <c r="H40" s="148"/>
      <c r="I40" s="147" t="s">
        <v>79</v>
      </c>
      <c r="J40" s="149"/>
      <c r="K40" s="148"/>
      <c r="L40" s="142" t="s">
        <v>72</v>
      </c>
      <c r="M40" s="140" t="s">
        <v>58</v>
      </c>
      <c r="N40" s="143" t="s">
        <v>239</v>
      </c>
      <c r="O40" s="134" t="s">
        <v>73</v>
      </c>
      <c r="P40" s="150" t="s">
        <v>96</v>
      </c>
      <c r="Q40" s="151"/>
      <c r="R40" s="140" t="s">
        <v>1</v>
      </c>
    </row>
    <row r="41" spans="1:18" ht="24.75" customHeight="1" x14ac:dyDescent="0.2">
      <c r="A41" s="152"/>
      <c r="B41" s="141"/>
      <c r="C41" s="141"/>
      <c r="D41" s="141"/>
      <c r="E41" s="141"/>
      <c r="F41" s="141"/>
      <c r="G41" s="117" t="s">
        <v>103</v>
      </c>
      <c r="H41" s="180" t="s">
        <v>104</v>
      </c>
      <c r="I41" s="79" t="s">
        <v>80</v>
      </c>
      <c r="J41" s="79" t="s">
        <v>81</v>
      </c>
      <c r="K41" s="79" t="s">
        <v>82</v>
      </c>
      <c r="L41" s="152"/>
      <c r="M41" s="141"/>
      <c r="N41" s="144"/>
      <c r="O41" s="135"/>
      <c r="P41" s="54" t="s">
        <v>2</v>
      </c>
      <c r="Q41" s="54" t="s">
        <v>3</v>
      </c>
      <c r="R41" s="141"/>
    </row>
    <row r="42" spans="1:18" x14ac:dyDescent="0.2">
      <c r="A42" s="66"/>
      <c r="B42" s="37"/>
      <c r="C42" s="37"/>
      <c r="D42" s="37"/>
      <c r="E42" s="37"/>
      <c r="F42" s="37"/>
      <c r="G42" s="37"/>
      <c r="H42" s="37"/>
      <c r="I42" s="80"/>
      <c r="J42" s="80"/>
      <c r="K42" s="80"/>
      <c r="L42" s="69"/>
      <c r="M42" s="38" t="s">
        <v>118</v>
      </c>
      <c r="N42" s="95"/>
      <c r="O42" s="118"/>
      <c r="P42" s="113">
        <f>ROUNDDOWN(IF($G42="協定木材",ROUNDDOWN(I42,3)*ROUNDDOWN(J42,3)*ROUNDDOWN(K42,3)*ROUNDDOWN(L42,1)*IF(N42&lt;&gt;"",ROUNDDOWN($N42,3),1)/IF(O42="",1,1-ROUNDDOWN($O42,3))),4)</f>
        <v>0</v>
      </c>
      <c r="Q42" s="113">
        <f>ROUNDDOWN(IF($G42="国産合法木材",ROUNDDOWN(I42,3)*ROUNDDOWN(J42,3)*ROUNDDOWN(K42,3)*ROUNDDOWN(L42,1)*IF(N42&lt;&gt;"",ROUNDDOWN($N42,3),1)/IF(O42="",1,1-ROUNDDOWN($O42,3))),4)</f>
        <v>0</v>
      </c>
      <c r="R42" s="37"/>
    </row>
    <row r="43" spans="1:18" x14ac:dyDescent="0.2">
      <c r="A43" s="66"/>
      <c r="B43" s="37"/>
      <c r="C43" s="37"/>
      <c r="D43" s="37"/>
      <c r="E43" s="37"/>
      <c r="F43" s="37"/>
      <c r="G43" s="37"/>
      <c r="H43" s="37"/>
      <c r="I43" s="80"/>
      <c r="J43" s="80"/>
      <c r="K43" s="80"/>
      <c r="L43" s="69"/>
      <c r="M43" s="38" t="s">
        <v>91</v>
      </c>
      <c r="N43" s="95"/>
      <c r="O43" s="118"/>
      <c r="P43" s="113">
        <f t="shared" ref="P43:P50" si="6">ROUNDDOWN(IF($G43="協定木材",ROUNDDOWN(I43,3)*ROUNDDOWN(J43,3)*ROUNDDOWN(K43,3)*ROUNDDOWN(L43,1)*IF(N43&lt;&gt;"",ROUNDDOWN($N43,3),1)/IF(O43="",1,1-ROUNDDOWN($O43,3))),4)</f>
        <v>0</v>
      </c>
      <c r="Q43" s="113">
        <f t="shared" ref="Q43:Q50" si="7">ROUNDDOWN(IF($G43="国産合法木材",ROUNDDOWN(I43,3)*ROUNDDOWN(J43,3)*ROUNDDOWN(K43,3)*ROUNDDOWN(L43,1)*IF(N43&lt;&gt;"",ROUNDDOWN($N43,3),1)/IF(O43="",1,1-ROUNDDOWN($O43,3))),4)</f>
        <v>0</v>
      </c>
      <c r="R43" s="37"/>
    </row>
    <row r="44" spans="1:18" x14ac:dyDescent="0.2">
      <c r="A44" s="66"/>
      <c r="B44" s="37"/>
      <c r="C44" s="37"/>
      <c r="D44" s="37"/>
      <c r="E44" s="37"/>
      <c r="F44" s="37"/>
      <c r="G44" s="37"/>
      <c r="H44" s="37"/>
      <c r="I44" s="80"/>
      <c r="J44" s="80"/>
      <c r="K44" s="80"/>
      <c r="L44" s="69"/>
      <c r="M44" s="38" t="s">
        <v>90</v>
      </c>
      <c r="N44" s="95"/>
      <c r="O44" s="118"/>
      <c r="P44" s="113">
        <f t="shared" si="6"/>
        <v>0</v>
      </c>
      <c r="Q44" s="113">
        <f t="shared" si="7"/>
        <v>0</v>
      </c>
      <c r="R44" s="37"/>
    </row>
    <row r="45" spans="1:18" x14ac:dyDescent="0.2">
      <c r="A45" s="66"/>
      <c r="B45" s="37"/>
      <c r="C45" s="37"/>
      <c r="D45" s="37"/>
      <c r="E45" s="37"/>
      <c r="F45" s="37"/>
      <c r="G45" s="37"/>
      <c r="H45" s="37"/>
      <c r="I45" s="80"/>
      <c r="J45" s="80"/>
      <c r="K45" s="80"/>
      <c r="L45" s="69"/>
      <c r="M45" s="38" t="s">
        <v>117</v>
      </c>
      <c r="N45" s="95"/>
      <c r="O45" s="118"/>
      <c r="P45" s="113">
        <f t="shared" si="6"/>
        <v>0</v>
      </c>
      <c r="Q45" s="113">
        <f t="shared" si="7"/>
        <v>0</v>
      </c>
      <c r="R45" s="37"/>
    </row>
    <row r="46" spans="1:18" x14ac:dyDescent="0.2">
      <c r="A46" s="66"/>
      <c r="B46" s="37"/>
      <c r="C46" s="37"/>
      <c r="D46" s="37"/>
      <c r="E46" s="37"/>
      <c r="F46" s="37"/>
      <c r="G46" s="37"/>
      <c r="H46" s="37"/>
      <c r="I46" s="80"/>
      <c r="J46" s="80"/>
      <c r="K46" s="80"/>
      <c r="L46" s="69"/>
      <c r="M46" s="38" t="s">
        <v>117</v>
      </c>
      <c r="N46" s="95"/>
      <c r="O46" s="118"/>
      <c r="P46" s="113">
        <f t="shared" si="6"/>
        <v>0</v>
      </c>
      <c r="Q46" s="113">
        <f t="shared" si="7"/>
        <v>0</v>
      </c>
      <c r="R46" s="37"/>
    </row>
    <row r="47" spans="1:18" x14ac:dyDescent="0.2">
      <c r="A47" s="66"/>
      <c r="B47" s="37"/>
      <c r="C47" s="37"/>
      <c r="D47" s="37"/>
      <c r="E47" s="37"/>
      <c r="F47" s="37"/>
      <c r="G47" s="37"/>
      <c r="H47" s="37"/>
      <c r="I47" s="80"/>
      <c r="J47" s="80"/>
      <c r="K47" s="37"/>
      <c r="L47" s="69"/>
      <c r="M47" s="38" t="s">
        <v>117</v>
      </c>
      <c r="N47" s="95"/>
      <c r="O47" s="118"/>
      <c r="P47" s="113">
        <f t="shared" si="6"/>
        <v>0</v>
      </c>
      <c r="Q47" s="113">
        <f t="shared" si="7"/>
        <v>0</v>
      </c>
      <c r="R47" s="37"/>
    </row>
    <row r="48" spans="1:18" x14ac:dyDescent="0.2">
      <c r="A48" s="66"/>
      <c r="B48" s="37"/>
      <c r="C48" s="37"/>
      <c r="D48" s="37"/>
      <c r="E48" s="37"/>
      <c r="F48" s="37"/>
      <c r="G48" s="37"/>
      <c r="H48" s="37"/>
      <c r="I48" s="80"/>
      <c r="J48" s="80"/>
      <c r="K48" s="37"/>
      <c r="L48" s="69"/>
      <c r="M48" s="38" t="s">
        <v>117</v>
      </c>
      <c r="N48" s="95"/>
      <c r="O48" s="118"/>
      <c r="P48" s="113">
        <f t="shared" si="6"/>
        <v>0</v>
      </c>
      <c r="Q48" s="113">
        <f t="shared" si="7"/>
        <v>0</v>
      </c>
      <c r="R48" s="37"/>
    </row>
    <row r="49" spans="1:18" x14ac:dyDescent="0.2">
      <c r="A49" s="66"/>
      <c r="B49" s="37"/>
      <c r="C49" s="37"/>
      <c r="D49" s="37"/>
      <c r="E49" s="37"/>
      <c r="F49" s="37"/>
      <c r="G49" s="37"/>
      <c r="H49" s="37"/>
      <c r="I49" s="80"/>
      <c r="J49" s="80"/>
      <c r="K49" s="37"/>
      <c r="L49" s="69"/>
      <c r="M49" s="38" t="s">
        <v>117</v>
      </c>
      <c r="N49" s="95"/>
      <c r="O49" s="118"/>
      <c r="P49" s="113">
        <f t="shared" si="6"/>
        <v>0</v>
      </c>
      <c r="Q49" s="113">
        <f t="shared" si="7"/>
        <v>0</v>
      </c>
      <c r="R49" s="37"/>
    </row>
    <row r="50" spans="1:18" x14ac:dyDescent="0.2">
      <c r="A50" s="66"/>
      <c r="B50" s="37"/>
      <c r="C50" s="37"/>
      <c r="D50" s="37"/>
      <c r="E50" s="37"/>
      <c r="F50" s="37"/>
      <c r="G50" s="37"/>
      <c r="H50" s="37"/>
      <c r="I50" s="80"/>
      <c r="J50" s="80"/>
      <c r="K50" s="37"/>
      <c r="L50" s="69"/>
      <c r="M50" s="38" t="s">
        <v>117</v>
      </c>
      <c r="N50" s="95"/>
      <c r="O50" s="118"/>
      <c r="P50" s="113">
        <f t="shared" si="6"/>
        <v>0</v>
      </c>
      <c r="Q50" s="113">
        <f t="shared" si="7"/>
        <v>0</v>
      </c>
      <c r="R50" s="37"/>
    </row>
    <row r="51" spans="1:18" x14ac:dyDescent="0.2">
      <c r="O51" s="68" t="s">
        <v>59</v>
      </c>
      <c r="P51" s="51">
        <f>SUM(P42:P50)</f>
        <v>0</v>
      </c>
      <c r="Q51" s="51">
        <f>SUM(Q42:Q50)</f>
        <v>0</v>
      </c>
    </row>
    <row r="53" spans="1:18" ht="33.6" x14ac:dyDescent="0.2">
      <c r="A53" s="82" t="s">
        <v>111</v>
      </c>
      <c r="L53" s="107" t="s">
        <v>115</v>
      </c>
      <c r="M53" s="108"/>
      <c r="N53" s="109" t="s">
        <v>228</v>
      </c>
      <c r="O53" s="19"/>
    </row>
    <row r="54" spans="1:18" x14ac:dyDescent="0.2">
      <c r="A54" s="142" t="s">
        <v>76</v>
      </c>
      <c r="B54" s="142" t="s">
        <v>94</v>
      </c>
      <c r="C54" s="140" t="s">
        <v>100</v>
      </c>
      <c r="D54" s="140" t="s">
        <v>0</v>
      </c>
      <c r="E54" s="140" t="s">
        <v>101</v>
      </c>
      <c r="F54" s="140" t="s">
        <v>102</v>
      </c>
      <c r="G54" s="147" t="s">
        <v>60</v>
      </c>
      <c r="H54" s="148"/>
      <c r="I54" s="147" t="s">
        <v>79</v>
      </c>
      <c r="J54" s="149"/>
      <c r="K54" s="148"/>
      <c r="L54" s="142" t="s">
        <v>72</v>
      </c>
      <c r="M54" s="140" t="s">
        <v>58</v>
      </c>
      <c r="N54" s="142" t="s">
        <v>97</v>
      </c>
      <c r="O54" s="134" t="s">
        <v>73</v>
      </c>
      <c r="P54" s="150" t="s">
        <v>96</v>
      </c>
      <c r="Q54" s="151"/>
      <c r="R54" s="140" t="s">
        <v>1</v>
      </c>
    </row>
    <row r="55" spans="1:18" ht="24.75" customHeight="1" x14ac:dyDescent="0.2">
      <c r="A55" s="152"/>
      <c r="B55" s="141"/>
      <c r="C55" s="141"/>
      <c r="D55" s="141"/>
      <c r="E55" s="141"/>
      <c r="F55" s="141"/>
      <c r="G55" s="117" t="s">
        <v>103</v>
      </c>
      <c r="H55" s="180" t="s">
        <v>104</v>
      </c>
      <c r="I55" s="93" t="s">
        <v>80</v>
      </c>
      <c r="J55" s="93" t="s">
        <v>81</v>
      </c>
      <c r="K55" s="93" t="s">
        <v>82</v>
      </c>
      <c r="L55" s="152"/>
      <c r="M55" s="141"/>
      <c r="N55" s="141"/>
      <c r="O55" s="135"/>
      <c r="P55" s="54" t="s">
        <v>2</v>
      </c>
      <c r="Q55" s="54" t="s">
        <v>3</v>
      </c>
      <c r="R55" s="141"/>
    </row>
    <row r="56" spans="1:18" x14ac:dyDescent="0.2">
      <c r="A56" s="66"/>
      <c r="B56" s="37"/>
      <c r="C56" s="37"/>
      <c r="D56" s="37"/>
      <c r="E56" s="37"/>
      <c r="F56" s="37"/>
      <c r="G56" s="37"/>
      <c r="H56" s="37"/>
      <c r="I56" s="80"/>
      <c r="J56" s="80"/>
      <c r="K56" s="80"/>
      <c r="L56" s="69"/>
      <c r="M56" s="38"/>
      <c r="N56" s="131"/>
      <c r="O56" s="118"/>
      <c r="P56" s="113">
        <f>ROUNDDOWN(IF($G56="協定木材",ROUNDDOWN(I56,3)*ROUNDDOWN(J56,3)*ROUNDDOWN(K56,3)*ROUNDDOWN(L56,1)*IF(N56&lt;&gt;"",ROUNDDOWN($N56,4),1)/IF(O56="",1,ROUNDDOWN($O56,3))),4)</f>
        <v>0</v>
      </c>
      <c r="Q56" s="113">
        <f>ROUNDDOWN(IF($G56="国産合法木材",ROUNDDOWN(I56,3)*ROUNDDOWN(J56,3)*ROUNDDOWN(K56,3)*ROUNDDOWN(L56,1)*IF(N56&lt;&gt;"",ROUNDDOWN($N56,4),1)/IF(O56="",1,ROUNDDOWN($O56,3))),4)</f>
        <v>0</v>
      </c>
      <c r="R56" s="37"/>
    </row>
    <row r="57" spans="1:18" x14ac:dyDescent="0.2">
      <c r="A57" s="66"/>
      <c r="B57" s="37"/>
      <c r="C57" s="37"/>
      <c r="D57" s="37"/>
      <c r="E57" s="37"/>
      <c r="F57" s="37"/>
      <c r="G57" s="37"/>
      <c r="H57" s="37"/>
      <c r="I57" s="80"/>
      <c r="J57" s="80"/>
      <c r="K57" s="80"/>
      <c r="L57" s="69"/>
      <c r="M57" s="38"/>
      <c r="N57" s="131"/>
      <c r="O57" s="118"/>
      <c r="P57" s="113">
        <f t="shared" ref="P57:P64" si="8">ROUNDDOWN(IF($G57="協定木材",ROUNDDOWN(I57,3)*ROUNDDOWN(J57,3)*ROUNDDOWN(K57,3)*ROUNDDOWN(L57,1)*IF(N57&lt;&gt;"",ROUNDDOWN($N57,4),1)/IF(O57="",1,ROUNDDOWN($O57,3))),4)</f>
        <v>0</v>
      </c>
      <c r="Q57" s="113">
        <f t="shared" ref="Q57:Q64" si="9">ROUNDDOWN(IF($G57="国産合法木材",ROUNDDOWN(I57,3)*ROUNDDOWN(J57,3)*ROUNDDOWN(K57,3)*ROUNDDOWN(L57,1)*IF(N57&lt;&gt;"",ROUNDDOWN($N57,4),1)/IF(O57="",1,ROUNDDOWN($O57,3))),4)</f>
        <v>0</v>
      </c>
      <c r="R57" s="37"/>
    </row>
    <row r="58" spans="1:18" x14ac:dyDescent="0.2">
      <c r="A58" s="66"/>
      <c r="B58" s="37"/>
      <c r="C58" s="37"/>
      <c r="D58" s="37"/>
      <c r="E58" s="37"/>
      <c r="F58" s="37"/>
      <c r="G58" s="37"/>
      <c r="H58" s="37"/>
      <c r="I58" s="80"/>
      <c r="J58" s="80"/>
      <c r="K58" s="37"/>
      <c r="L58" s="69"/>
      <c r="M58" s="38"/>
      <c r="N58" s="131"/>
      <c r="O58" s="118"/>
      <c r="P58" s="113">
        <f t="shared" si="8"/>
        <v>0</v>
      </c>
      <c r="Q58" s="113">
        <f t="shared" si="9"/>
        <v>0</v>
      </c>
      <c r="R58" s="37"/>
    </row>
    <row r="59" spans="1:18" x14ac:dyDescent="0.2">
      <c r="A59" s="66"/>
      <c r="B59" s="37"/>
      <c r="C59" s="37"/>
      <c r="D59" s="37"/>
      <c r="E59" s="37"/>
      <c r="F59" s="37"/>
      <c r="G59" s="37"/>
      <c r="H59" s="37"/>
      <c r="I59" s="80"/>
      <c r="J59" s="80"/>
      <c r="K59" s="80"/>
      <c r="L59" s="69"/>
      <c r="M59" s="38"/>
      <c r="N59" s="131"/>
      <c r="O59" s="118"/>
      <c r="P59" s="113">
        <f t="shared" si="8"/>
        <v>0</v>
      </c>
      <c r="Q59" s="113">
        <f t="shared" si="9"/>
        <v>0</v>
      </c>
      <c r="R59" s="37"/>
    </row>
    <row r="60" spans="1:18" x14ac:dyDescent="0.2">
      <c r="A60" s="66"/>
      <c r="B60" s="37"/>
      <c r="C60" s="37"/>
      <c r="D60" s="37"/>
      <c r="E60" s="37"/>
      <c r="F60" s="37"/>
      <c r="G60" s="37"/>
      <c r="H60" s="37"/>
      <c r="I60" s="80"/>
      <c r="J60" s="80"/>
      <c r="K60" s="80"/>
      <c r="L60" s="69"/>
      <c r="M60" s="38"/>
      <c r="N60" s="131"/>
      <c r="O60" s="118"/>
      <c r="P60" s="113">
        <f t="shared" si="8"/>
        <v>0</v>
      </c>
      <c r="Q60" s="113">
        <f t="shared" si="9"/>
        <v>0</v>
      </c>
      <c r="R60" s="37"/>
    </row>
    <row r="61" spans="1:18" x14ac:dyDescent="0.2">
      <c r="A61" s="66"/>
      <c r="B61" s="37"/>
      <c r="C61" s="37"/>
      <c r="D61" s="37"/>
      <c r="E61" s="37"/>
      <c r="F61" s="37"/>
      <c r="G61" s="37"/>
      <c r="H61" s="37"/>
      <c r="I61" s="80"/>
      <c r="J61" s="80"/>
      <c r="K61" s="37"/>
      <c r="L61" s="69"/>
      <c r="M61" s="38"/>
      <c r="N61" s="131"/>
      <c r="O61" s="118"/>
      <c r="P61" s="113">
        <f t="shared" si="8"/>
        <v>0</v>
      </c>
      <c r="Q61" s="113">
        <f t="shared" si="9"/>
        <v>0</v>
      </c>
      <c r="R61" s="37"/>
    </row>
    <row r="62" spans="1:18" x14ac:dyDescent="0.2">
      <c r="A62" s="66"/>
      <c r="B62" s="37"/>
      <c r="C62" s="37"/>
      <c r="D62" s="37"/>
      <c r="E62" s="37"/>
      <c r="F62" s="37"/>
      <c r="G62" s="37"/>
      <c r="H62" s="37"/>
      <c r="I62" s="80"/>
      <c r="J62" s="80"/>
      <c r="K62" s="37"/>
      <c r="L62" s="69"/>
      <c r="M62" s="38"/>
      <c r="N62" s="131"/>
      <c r="O62" s="118"/>
      <c r="P62" s="113">
        <f t="shared" si="8"/>
        <v>0</v>
      </c>
      <c r="Q62" s="113">
        <f t="shared" si="9"/>
        <v>0</v>
      </c>
      <c r="R62" s="37"/>
    </row>
    <row r="63" spans="1:18" x14ac:dyDescent="0.2">
      <c r="A63" s="66"/>
      <c r="B63" s="37"/>
      <c r="C63" s="37"/>
      <c r="D63" s="37"/>
      <c r="E63" s="37"/>
      <c r="F63" s="37"/>
      <c r="G63" s="37"/>
      <c r="H63" s="37"/>
      <c r="I63" s="37"/>
      <c r="J63" s="80"/>
      <c r="K63" s="37"/>
      <c r="L63" s="69"/>
      <c r="M63" s="38"/>
      <c r="N63" s="131"/>
      <c r="O63" s="118"/>
      <c r="P63" s="113">
        <f t="shared" si="8"/>
        <v>0</v>
      </c>
      <c r="Q63" s="113">
        <f t="shared" si="9"/>
        <v>0</v>
      </c>
      <c r="R63" s="37"/>
    </row>
    <row r="64" spans="1:18" x14ac:dyDescent="0.2">
      <c r="A64" s="66"/>
      <c r="B64" s="37"/>
      <c r="C64" s="37"/>
      <c r="D64" s="37"/>
      <c r="E64" s="37"/>
      <c r="F64" s="37"/>
      <c r="G64" s="37"/>
      <c r="H64" s="37"/>
      <c r="I64" s="37"/>
      <c r="J64" s="80"/>
      <c r="K64" s="37"/>
      <c r="L64" s="69"/>
      <c r="M64" s="38"/>
      <c r="N64" s="131"/>
      <c r="O64" s="118"/>
      <c r="P64" s="113">
        <f t="shared" si="8"/>
        <v>0</v>
      </c>
      <c r="Q64" s="113">
        <f t="shared" si="9"/>
        <v>0</v>
      </c>
      <c r="R64" s="37"/>
    </row>
    <row r="65" spans="1:18" x14ac:dyDescent="0.2">
      <c r="O65" s="68" t="s">
        <v>59</v>
      </c>
      <c r="P65" s="51">
        <f>SUM(P56:P64)</f>
        <v>0</v>
      </c>
      <c r="Q65" s="51">
        <f>SUM(Q56:Q64)</f>
        <v>0</v>
      </c>
    </row>
    <row r="67" spans="1:18" ht="33.6" x14ac:dyDescent="0.2">
      <c r="A67" s="82" t="s">
        <v>114</v>
      </c>
      <c r="L67" s="109" t="s">
        <v>228</v>
      </c>
      <c r="O67" s="19"/>
    </row>
    <row r="68" spans="1:18" x14ac:dyDescent="0.2">
      <c r="A68" s="142" t="s">
        <v>76</v>
      </c>
      <c r="B68" s="142" t="s">
        <v>94</v>
      </c>
      <c r="C68" s="140" t="s">
        <v>100</v>
      </c>
      <c r="D68" s="140" t="s">
        <v>0</v>
      </c>
      <c r="E68" s="140" t="s">
        <v>101</v>
      </c>
      <c r="F68" s="140" t="s">
        <v>102</v>
      </c>
      <c r="G68" s="147" t="s">
        <v>60</v>
      </c>
      <c r="H68" s="148"/>
      <c r="I68" s="156" t="s">
        <v>79</v>
      </c>
      <c r="J68" s="157"/>
      <c r="K68" s="158"/>
      <c r="L68" s="142" t="s">
        <v>87</v>
      </c>
      <c r="M68" s="154" t="s">
        <v>58</v>
      </c>
      <c r="N68" s="143" t="s">
        <v>97</v>
      </c>
      <c r="O68" s="134" t="s">
        <v>73</v>
      </c>
      <c r="P68" s="150" t="s">
        <v>96</v>
      </c>
      <c r="Q68" s="151"/>
      <c r="R68" s="140" t="s">
        <v>1</v>
      </c>
    </row>
    <row r="69" spans="1:18" ht="24.75" customHeight="1" x14ac:dyDescent="0.2">
      <c r="A69" s="152"/>
      <c r="B69" s="141"/>
      <c r="C69" s="141"/>
      <c r="D69" s="141"/>
      <c r="E69" s="141"/>
      <c r="F69" s="141"/>
      <c r="G69" s="117" t="s">
        <v>103</v>
      </c>
      <c r="H69" s="180" t="s">
        <v>104</v>
      </c>
      <c r="I69" s="90" t="s">
        <v>80</v>
      </c>
      <c r="J69" s="90" t="s">
        <v>81</v>
      </c>
      <c r="K69" s="90" t="s">
        <v>82</v>
      </c>
      <c r="L69" s="152"/>
      <c r="M69" s="155"/>
      <c r="N69" s="153"/>
      <c r="O69" s="135"/>
      <c r="P69" s="54" t="s">
        <v>2</v>
      </c>
      <c r="Q69" s="54" t="s">
        <v>3</v>
      </c>
      <c r="R69" s="141"/>
    </row>
    <row r="70" spans="1:18" x14ac:dyDescent="0.2">
      <c r="A70" s="66"/>
      <c r="B70" s="37"/>
      <c r="C70" s="37"/>
      <c r="D70" s="37"/>
      <c r="E70" s="37"/>
      <c r="F70" s="37"/>
      <c r="G70" s="37"/>
      <c r="H70" s="37"/>
      <c r="I70" s="92"/>
      <c r="J70" s="92"/>
      <c r="K70" s="92"/>
      <c r="L70" s="131"/>
      <c r="M70" s="89" t="str">
        <f t="shared" ref="M70:M78" si="10">IF(L70&lt;&gt;"","m3","")</f>
        <v/>
      </c>
      <c r="N70" s="95"/>
      <c r="O70" s="118"/>
      <c r="P70" s="113">
        <f t="shared" ref="P70:P78" si="11">ROUNDDOWN(IF($G70="協定木材",L70),4)</f>
        <v>0</v>
      </c>
      <c r="Q70" s="113">
        <f t="shared" ref="Q70:Q78" si="12">ROUNDDOWN(IF($G70="国産合法木材",L70),4)</f>
        <v>0</v>
      </c>
      <c r="R70" s="37"/>
    </row>
    <row r="71" spans="1:18" x14ac:dyDescent="0.2">
      <c r="A71" s="66"/>
      <c r="B71" s="37"/>
      <c r="C71" s="37"/>
      <c r="D71" s="37"/>
      <c r="E71" s="37"/>
      <c r="F71" s="37"/>
      <c r="G71" s="37"/>
      <c r="H71" s="37"/>
      <c r="I71" s="92"/>
      <c r="J71" s="92"/>
      <c r="K71" s="92"/>
      <c r="L71" s="131"/>
      <c r="M71" s="89" t="str">
        <f t="shared" si="10"/>
        <v/>
      </c>
      <c r="N71" s="95"/>
      <c r="O71" s="118"/>
      <c r="P71" s="113">
        <f t="shared" si="11"/>
        <v>0</v>
      </c>
      <c r="Q71" s="113">
        <f t="shared" si="12"/>
        <v>0</v>
      </c>
      <c r="R71" s="37"/>
    </row>
    <row r="72" spans="1:18" x14ac:dyDescent="0.2">
      <c r="A72" s="66"/>
      <c r="B72" s="37"/>
      <c r="C72" s="37"/>
      <c r="D72" s="37"/>
      <c r="E72" s="37"/>
      <c r="F72" s="37"/>
      <c r="G72" s="37"/>
      <c r="H72" s="37"/>
      <c r="I72" s="91"/>
      <c r="J72" s="91"/>
      <c r="K72" s="91"/>
      <c r="L72" s="131"/>
      <c r="M72" s="89" t="str">
        <f t="shared" si="10"/>
        <v/>
      </c>
      <c r="N72" s="95"/>
      <c r="O72" s="118"/>
      <c r="P72" s="113">
        <f t="shared" si="11"/>
        <v>0</v>
      </c>
      <c r="Q72" s="113">
        <f t="shared" si="12"/>
        <v>0</v>
      </c>
      <c r="R72" s="37"/>
    </row>
    <row r="73" spans="1:18" x14ac:dyDescent="0.2">
      <c r="A73" s="66"/>
      <c r="B73" s="37"/>
      <c r="C73" s="37"/>
      <c r="D73" s="37"/>
      <c r="E73" s="37"/>
      <c r="F73" s="37"/>
      <c r="G73" s="37"/>
      <c r="H73" s="37"/>
      <c r="I73" s="91"/>
      <c r="J73" s="91"/>
      <c r="K73" s="91"/>
      <c r="L73" s="131"/>
      <c r="M73" s="89" t="str">
        <f t="shared" si="10"/>
        <v/>
      </c>
      <c r="N73" s="95"/>
      <c r="O73" s="118"/>
      <c r="P73" s="113">
        <f t="shared" si="11"/>
        <v>0</v>
      </c>
      <c r="Q73" s="113">
        <f t="shared" si="12"/>
        <v>0</v>
      </c>
      <c r="R73" s="37"/>
    </row>
    <row r="74" spans="1:18" x14ac:dyDescent="0.2">
      <c r="A74" s="66"/>
      <c r="B74" s="37"/>
      <c r="C74" s="37"/>
      <c r="D74" s="37"/>
      <c r="E74" s="37"/>
      <c r="F74" s="37"/>
      <c r="G74" s="37"/>
      <c r="H74" s="37"/>
      <c r="I74" s="91"/>
      <c r="J74" s="91"/>
      <c r="K74" s="91"/>
      <c r="L74" s="131"/>
      <c r="M74" s="89" t="str">
        <f t="shared" si="10"/>
        <v/>
      </c>
      <c r="N74" s="95"/>
      <c r="O74" s="118"/>
      <c r="P74" s="113">
        <f t="shared" si="11"/>
        <v>0</v>
      </c>
      <c r="Q74" s="113">
        <f t="shared" si="12"/>
        <v>0</v>
      </c>
      <c r="R74" s="37"/>
    </row>
    <row r="75" spans="1:18" x14ac:dyDescent="0.2">
      <c r="A75" s="66"/>
      <c r="B75" s="37"/>
      <c r="C75" s="37"/>
      <c r="D75" s="37"/>
      <c r="E75" s="37"/>
      <c r="F75" s="37"/>
      <c r="G75" s="37"/>
      <c r="H75" s="37"/>
      <c r="I75" s="91"/>
      <c r="J75" s="91"/>
      <c r="K75" s="91"/>
      <c r="L75" s="131"/>
      <c r="M75" s="89" t="str">
        <f t="shared" si="10"/>
        <v/>
      </c>
      <c r="N75" s="95"/>
      <c r="O75" s="118"/>
      <c r="P75" s="113">
        <f t="shared" si="11"/>
        <v>0</v>
      </c>
      <c r="Q75" s="113">
        <f t="shared" si="12"/>
        <v>0</v>
      </c>
      <c r="R75" s="37"/>
    </row>
    <row r="76" spans="1:18" x14ac:dyDescent="0.2">
      <c r="A76" s="66"/>
      <c r="B76" s="37"/>
      <c r="C76" s="37"/>
      <c r="D76" s="37"/>
      <c r="E76" s="37"/>
      <c r="F76" s="37"/>
      <c r="G76" s="37"/>
      <c r="H76" s="37"/>
      <c r="I76" s="91"/>
      <c r="J76" s="91"/>
      <c r="K76" s="91"/>
      <c r="L76" s="131"/>
      <c r="M76" s="89" t="str">
        <f t="shared" si="10"/>
        <v/>
      </c>
      <c r="N76" s="95"/>
      <c r="O76" s="118"/>
      <c r="P76" s="113">
        <f t="shared" si="11"/>
        <v>0</v>
      </c>
      <c r="Q76" s="113">
        <f t="shared" si="12"/>
        <v>0</v>
      </c>
      <c r="R76" s="37"/>
    </row>
    <row r="77" spans="1:18" x14ac:dyDescent="0.2">
      <c r="A77" s="66"/>
      <c r="B77" s="37"/>
      <c r="C77" s="37"/>
      <c r="D77" s="37"/>
      <c r="E77" s="37"/>
      <c r="F77" s="37"/>
      <c r="G77" s="37"/>
      <c r="H77" s="37"/>
      <c r="I77" s="91"/>
      <c r="J77" s="91"/>
      <c r="K77" s="91"/>
      <c r="L77" s="131"/>
      <c r="M77" s="89" t="str">
        <f t="shared" si="10"/>
        <v/>
      </c>
      <c r="N77" s="95"/>
      <c r="O77" s="118"/>
      <c r="P77" s="113">
        <f t="shared" si="11"/>
        <v>0</v>
      </c>
      <c r="Q77" s="113">
        <f t="shared" si="12"/>
        <v>0</v>
      </c>
      <c r="R77" s="37"/>
    </row>
    <row r="78" spans="1:18" x14ac:dyDescent="0.2">
      <c r="A78" s="66"/>
      <c r="B78" s="37"/>
      <c r="C78" s="37"/>
      <c r="D78" s="37"/>
      <c r="E78" s="37"/>
      <c r="F78" s="37"/>
      <c r="G78" s="37"/>
      <c r="H78" s="37"/>
      <c r="I78" s="91"/>
      <c r="J78" s="91"/>
      <c r="K78" s="91"/>
      <c r="L78" s="131"/>
      <c r="M78" s="89" t="str">
        <f t="shared" si="10"/>
        <v/>
      </c>
      <c r="N78" s="95"/>
      <c r="O78" s="118"/>
      <c r="P78" s="113">
        <f t="shared" si="11"/>
        <v>0</v>
      </c>
      <c r="Q78" s="113">
        <f t="shared" si="12"/>
        <v>0</v>
      </c>
      <c r="R78" s="37"/>
    </row>
    <row r="79" spans="1:18" x14ac:dyDescent="0.2">
      <c r="O79" s="68" t="s">
        <v>59</v>
      </c>
      <c r="P79" s="51">
        <f>SUM(P70:P78)</f>
        <v>0</v>
      </c>
      <c r="Q79" s="51">
        <f>SUM(Q70:Q78)</f>
        <v>0</v>
      </c>
    </row>
  </sheetData>
  <mergeCells count="79">
    <mergeCell ref="Q2:R2"/>
    <mergeCell ref="P4:Q4"/>
    <mergeCell ref="P5:Q5"/>
    <mergeCell ref="R13:R14"/>
    <mergeCell ref="P13:Q13"/>
    <mergeCell ref="P6:Q6"/>
    <mergeCell ref="P9:Q9"/>
    <mergeCell ref="P7:Q7"/>
    <mergeCell ref="A40:A41"/>
    <mergeCell ref="B40:B41"/>
    <mergeCell ref="D40:D41"/>
    <mergeCell ref="C40:C41"/>
    <mergeCell ref="O54:O55"/>
    <mergeCell ref="A54:A55"/>
    <mergeCell ref="B54:B55"/>
    <mergeCell ref="C54:C55"/>
    <mergeCell ref="D54:D55"/>
    <mergeCell ref="E54:E55"/>
    <mergeCell ref="P54:Q54"/>
    <mergeCell ref="R54:R55"/>
    <mergeCell ref="F28:F29"/>
    <mergeCell ref="G28:H28"/>
    <mergeCell ref="I28:K28"/>
    <mergeCell ref="L28:L29"/>
    <mergeCell ref="M28:M29"/>
    <mergeCell ref="F54:F55"/>
    <mergeCell ref="G54:H54"/>
    <mergeCell ref="I54:K54"/>
    <mergeCell ref="L54:L55"/>
    <mergeCell ref="M54:M55"/>
    <mergeCell ref="A2:O3"/>
    <mergeCell ref="A13:A14"/>
    <mergeCell ref="B13:B14"/>
    <mergeCell ref="P40:Q40"/>
    <mergeCell ref="R40:R41"/>
    <mergeCell ref="N28:N29"/>
    <mergeCell ref="O28:O29"/>
    <mergeCell ref="P28:Q28"/>
    <mergeCell ref="R28:R29"/>
    <mergeCell ref="N40:N41"/>
    <mergeCell ref="O40:O41"/>
    <mergeCell ref="F40:F41"/>
    <mergeCell ref="G40:H40"/>
    <mergeCell ref="I40:K40"/>
    <mergeCell ref="L40:L41"/>
    <mergeCell ref="M40:M41"/>
    <mergeCell ref="C68:C69"/>
    <mergeCell ref="E68:E69"/>
    <mergeCell ref="F68:F69"/>
    <mergeCell ref="G68:H68"/>
    <mergeCell ref="I68:K68"/>
    <mergeCell ref="P68:Q68"/>
    <mergeCell ref="R68:R69"/>
    <mergeCell ref="N54:N55"/>
    <mergeCell ref="A28:A29"/>
    <mergeCell ref="B28:B29"/>
    <mergeCell ref="D28:D29"/>
    <mergeCell ref="C28:C29"/>
    <mergeCell ref="E28:E29"/>
    <mergeCell ref="A68:A69"/>
    <mergeCell ref="B68:B69"/>
    <mergeCell ref="D68:D69"/>
    <mergeCell ref="N68:N69"/>
    <mergeCell ref="O68:O69"/>
    <mergeCell ref="L68:L69"/>
    <mergeCell ref="M68:M69"/>
    <mergeCell ref="E40:E41"/>
    <mergeCell ref="C13:C14"/>
    <mergeCell ref="G13:H13"/>
    <mergeCell ref="I13:K13"/>
    <mergeCell ref="D13:D14"/>
    <mergeCell ref="E13:E14"/>
    <mergeCell ref="O13:O14"/>
    <mergeCell ref="P10:Q10"/>
    <mergeCell ref="P8:Q8"/>
    <mergeCell ref="F13:F14"/>
    <mergeCell ref="L13:L14"/>
    <mergeCell ref="N13:N14"/>
    <mergeCell ref="M13:M14"/>
  </mergeCells>
  <phoneticPr fontId="2"/>
  <conditionalFormatting sqref="B15:G24 K15:L24 B30:G36 L30:L36 B42:G50 I42:L50 B56:G64 B70:G78 N30:N36 I56:N64 L70:L78">
    <cfRule type="containsBlanks" dxfId="6" priority="200">
      <formula>LEN(TRIM(B15))=0</formula>
    </cfRule>
  </conditionalFormatting>
  <conditionalFormatting sqref="O15:O24 O30:O36 O42:O50 O70:O78">
    <cfRule type="expression" dxfId="5" priority="196">
      <formula>($E15="圧密材")</formula>
    </cfRule>
  </conditionalFormatting>
  <conditionalFormatting sqref="H15:H24 H30:H36 H42:H50 H56:H64 H70:H78">
    <cfRule type="expression" dxfId="4" priority="201">
      <formula>($G15="協定木材")</formula>
    </cfRule>
  </conditionalFormatting>
  <conditionalFormatting sqref="H15:H24 H30:H36 H42:H50 H56:H64 H70:H78">
    <cfRule type="notContainsBlanks" dxfId="3" priority="198">
      <formula>LEN(TRIM(H15))&gt;0</formula>
    </cfRule>
  </conditionalFormatting>
  <conditionalFormatting sqref="Q2:R2">
    <cfRule type="containsBlanks" dxfId="2" priority="2">
      <formula>LEN(TRIM(Q2))=0</formula>
    </cfRule>
  </conditionalFormatting>
  <conditionalFormatting sqref="R5">
    <cfRule type="containsBlanks" dxfId="1" priority="1">
      <formula>LEN(TRIM(R5))=0</formula>
    </cfRule>
  </conditionalFormatting>
  <dataValidations count="1">
    <dataValidation type="list" allowBlank="1" showInputMessage="1" showErrorMessage="1" sqref="R4" xr:uid="{00000000-0002-0000-0000-000000000000}">
      <formula1>"区有物件,民間物件"</formula1>
    </dataValidation>
  </dataValidations>
  <pageMargins left="0.51181102362204722" right="0.31496062992125984" top="0.62992125984251968" bottom="0.31496062992125984" header="0.47244094488188981" footer="0.11811023622047245"/>
  <pageSetup paperSize="9" scale="80" fitToHeight="0" orientation="landscape" r:id="rId1"/>
  <headerFooter>
    <oddHeader>&amp;L国産木材使用計画書　 添付資料1-1 【規定書式】</oddHeader>
    <oddFooter>&amp;P / &amp;N ページ</oddFooter>
  </headerFooter>
  <rowBreaks count="2" manualBreakCount="2">
    <brk id="37" max="21" man="1"/>
    <brk id="65" max="2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5" id="{DDD6EC63-18F8-47A3-946F-BFF508725DB8}">
            <xm:f>NOT(ISERROR(MATCH(E15,Data!$F$6:$F$16)))</xm:f>
            <x14:dxf>
              <fill>
                <patternFill>
                  <bgColor theme="9" tint="0.79998168889431442"/>
                </patternFill>
              </fill>
            </x14:dxf>
          </x14:cfRule>
          <xm:sqref>R15:R24 R30:R36 R42:R50 R56:R64 R70:R78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xr:uid="{00000000-0002-0000-0000-000001000000}">
          <x14:formula1>
            <xm:f>Data!$D$3:$D$43</xm:f>
          </x14:formula1>
          <xm:sqref>F15:F24 F30:F36 F42:F50 F56:F64 F70:F78</xm:sqref>
        </x14:dataValidation>
        <x14:dataValidation type="list" allowBlank="1" showInputMessage="1" showErrorMessage="1" xr:uid="{00000000-0002-0000-0000-000002000000}">
          <x14:formula1>
            <xm:f>Data!$E$3:$E$4</xm:f>
          </x14:formula1>
          <xm:sqref>G15:G24 G30:G36 G42:G50 G56:G64 G70:G78</xm:sqref>
        </x14:dataValidation>
        <x14:dataValidation type="list" allowBlank="1" showInputMessage="1" showErrorMessage="1" xr:uid="{00000000-0002-0000-0000-000003000000}">
          <x14:formula1>
            <xm:f>Data!$G$3:$G$27</xm:f>
          </x14:formula1>
          <xm:sqref>C15:C24 C30:C36 C42:C50 C56:C64 C70:C78</xm:sqref>
        </x14:dataValidation>
        <x14:dataValidation type="list" allowBlank="1" showInputMessage="1" showErrorMessage="1" xr:uid="{00000000-0002-0000-0000-000004000000}">
          <x14:formula1>
            <xm:f>Data!$C$3:$C$17</xm:f>
          </x14:formula1>
          <xm:sqref>E1:E1048576</xm:sqref>
        </x14:dataValidation>
        <x14:dataValidation type="list" allowBlank="1" showInputMessage="1" showErrorMessage="1" xr:uid="{00000000-0002-0000-0000-000005000000}">
          <x14:formula1>
            <xm:f>Data!$A$3:$A$84</xm:f>
          </x14:formula1>
          <xm:sqref>H56:H64 H15:H24 H30:H36 H42:H50 H70:H78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S38"/>
  <sheetViews>
    <sheetView view="pageBreakPreview" zoomScaleSheetLayoutView="100" workbookViewId="0">
      <selection activeCell="F14" sqref="F14:H14"/>
    </sheetView>
  </sheetViews>
  <sheetFormatPr defaultColWidth="8.88671875" defaultRowHeight="10.8" x14ac:dyDescent="0.2"/>
  <cols>
    <col min="1" max="1" width="9.6640625" style="18" customWidth="1"/>
    <col min="2" max="2" width="8.6640625" style="56" customWidth="1"/>
    <col min="3" max="3" width="11.6640625" style="18" customWidth="1"/>
    <col min="4" max="4" width="9.6640625" style="57" customWidth="1"/>
    <col min="5" max="5" width="6.6640625" style="18" customWidth="1"/>
    <col min="6" max="6" width="9.6640625" style="18" customWidth="1"/>
    <col min="7" max="7" width="8.6640625" style="18" customWidth="1"/>
    <col min="8" max="8" width="11.6640625" style="18" customWidth="1"/>
    <col min="9" max="9" width="9.6640625" style="57" customWidth="1"/>
    <col min="10" max="10" width="6.6640625" style="18" customWidth="1"/>
    <col min="11" max="11" width="9.6640625" style="18" customWidth="1"/>
    <col min="12" max="12" width="8.6640625" style="18" customWidth="1"/>
    <col min="13" max="13" width="11.6640625" style="18" customWidth="1"/>
    <col min="14" max="14" width="9.6640625" style="57" customWidth="1"/>
    <col min="15" max="19" width="9.44140625" style="18" customWidth="1"/>
    <col min="20" max="256" width="8.88671875" style="59"/>
    <col min="257" max="257" width="9.6640625" style="59" customWidth="1"/>
    <col min="258" max="258" width="8.6640625" style="59" customWidth="1"/>
    <col min="259" max="259" width="11.6640625" style="59" customWidth="1"/>
    <col min="260" max="260" width="9.6640625" style="59" customWidth="1"/>
    <col min="261" max="261" width="6.6640625" style="59" customWidth="1"/>
    <col min="262" max="262" width="9.6640625" style="59" customWidth="1"/>
    <col min="263" max="263" width="8.6640625" style="59" customWidth="1"/>
    <col min="264" max="264" width="11.6640625" style="59" customWidth="1"/>
    <col min="265" max="265" width="9.6640625" style="59" customWidth="1"/>
    <col min="266" max="266" width="6.6640625" style="59" customWidth="1"/>
    <col min="267" max="267" width="9.6640625" style="59" customWidth="1"/>
    <col min="268" max="268" width="8.6640625" style="59" customWidth="1"/>
    <col min="269" max="269" width="11.6640625" style="59" customWidth="1"/>
    <col min="270" max="270" width="9.6640625" style="59" customWidth="1"/>
    <col min="271" max="275" width="9.44140625" style="59" customWidth="1"/>
    <col min="276" max="512" width="8.88671875" style="59"/>
    <col min="513" max="513" width="9.6640625" style="59" customWidth="1"/>
    <col min="514" max="514" width="8.6640625" style="59" customWidth="1"/>
    <col min="515" max="515" width="11.6640625" style="59" customWidth="1"/>
    <col min="516" max="516" width="9.6640625" style="59" customWidth="1"/>
    <col min="517" max="517" width="6.6640625" style="59" customWidth="1"/>
    <col min="518" max="518" width="9.6640625" style="59" customWidth="1"/>
    <col min="519" max="519" width="8.6640625" style="59" customWidth="1"/>
    <col min="520" max="520" width="11.6640625" style="59" customWidth="1"/>
    <col min="521" max="521" width="9.6640625" style="59" customWidth="1"/>
    <col min="522" max="522" width="6.6640625" style="59" customWidth="1"/>
    <col min="523" max="523" width="9.6640625" style="59" customWidth="1"/>
    <col min="524" max="524" width="8.6640625" style="59" customWidth="1"/>
    <col min="525" max="525" width="11.6640625" style="59" customWidth="1"/>
    <col min="526" max="526" width="9.6640625" style="59" customWidth="1"/>
    <col min="527" max="531" width="9.44140625" style="59" customWidth="1"/>
    <col min="532" max="768" width="8.88671875" style="59"/>
    <col min="769" max="769" width="9.6640625" style="59" customWidth="1"/>
    <col min="770" max="770" width="8.6640625" style="59" customWidth="1"/>
    <col min="771" max="771" width="11.6640625" style="59" customWidth="1"/>
    <col min="772" max="772" width="9.6640625" style="59" customWidth="1"/>
    <col min="773" max="773" width="6.6640625" style="59" customWidth="1"/>
    <col min="774" max="774" width="9.6640625" style="59" customWidth="1"/>
    <col min="775" max="775" width="8.6640625" style="59" customWidth="1"/>
    <col min="776" max="776" width="11.6640625" style="59" customWidth="1"/>
    <col min="777" max="777" width="9.6640625" style="59" customWidth="1"/>
    <col min="778" max="778" width="6.6640625" style="59" customWidth="1"/>
    <col min="779" max="779" width="9.6640625" style="59" customWidth="1"/>
    <col min="780" max="780" width="8.6640625" style="59" customWidth="1"/>
    <col min="781" max="781" width="11.6640625" style="59" customWidth="1"/>
    <col min="782" max="782" width="9.6640625" style="59" customWidth="1"/>
    <col min="783" max="787" width="9.44140625" style="59" customWidth="1"/>
    <col min="788" max="1024" width="8.88671875" style="59"/>
    <col min="1025" max="1025" width="9.6640625" style="59" customWidth="1"/>
    <col min="1026" max="1026" width="8.6640625" style="59" customWidth="1"/>
    <col min="1027" max="1027" width="11.6640625" style="59" customWidth="1"/>
    <col min="1028" max="1028" width="9.6640625" style="59" customWidth="1"/>
    <col min="1029" max="1029" width="6.6640625" style="59" customWidth="1"/>
    <col min="1030" max="1030" width="9.6640625" style="59" customWidth="1"/>
    <col min="1031" max="1031" width="8.6640625" style="59" customWidth="1"/>
    <col min="1032" max="1032" width="11.6640625" style="59" customWidth="1"/>
    <col min="1033" max="1033" width="9.6640625" style="59" customWidth="1"/>
    <col min="1034" max="1034" width="6.6640625" style="59" customWidth="1"/>
    <col min="1035" max="1035" width="9.6640625" style="59" customWidth="1"/>
    <col min="1036" max="1036" width="8.6640625" style="59" customWidth="1"/>
    <col min="1037" max="1037" width="11.6640625" style="59" customWidth="1"/>
    <col min="1038" max="1038" width="9.6640625" style="59" customWidth="1"/>
    <col min="1039" max="1043" width="9.44140625" style="59" customWidth="1"/>
    <col min="1044" max="1280" width="8.88671875" style="59"/>
    <col min="1281" max="1281" width="9.6640625" style="59" customWidth="1"/>
    <col min="1282" max="1282" width="8.6640625" style="59" customWidth="1"/>
    <col min="1283" max="1283" width="11.6640625" style="59" customWidth="1"/>
    <col min="1284" max="1284" width="9.6640625" style="59" customWidth="1"/>
    <col min="1285" max="1285" width="6.6640625" style="59" customWidth="1"/>
    <col min="1286" max="1286" width="9.6640625" style="59" customWidth="1"/>
    <col min="1287" max="1287" width="8.6640625" style="59" customWidth="1"/>
    <col min="1288" max="1288" width="11.6640625" style="59" customWidth="1"/>
    <col min="1289" max="1289" width="9.6640625" style="59" customWidth="1"/>
    <col min="1290" max="1290" width="6.6640625" style="59" customWidth="1"/>
    <col min="1291" max="1291" width="9.6640625" style="59" customWidth="1"/>
    <col min="1292" max="1292" width="8.6640625" style="59" customWidth="1"/>
    <col min="1293" max="1293" width="11.6640625" style="59" customWidth="1"/>
    <col min="1294" max="1294" width="9.6640625" style="59" customWidth="1"/>
    <col min="1295" max="1299" width="9.44140625" style="59" customWidth="1"/>
    <col min="1300" max="1536" width="8.88671875" style="59"/>
    <col min="1537" max="1537" width="9.6640625" style="59" customWidth="1"/>
    <col min="1538" max="1538" width="8.6640625" style="59" customWidth="1"/>
    <col min="1539" max="1539" width="11.6640625" style="59" customWidth="1"/>
    <col min="1540" max="1540" width="9.6640625" style="59" customWidth="1"/>
    <col min="1541" max="1541" width="6.6640625" style="59" customWidth="1"/>
    <col min="1542" max="1542" width="9.6640625" style="59" customWidth="1"/>
    <col min="1543" max="1543" width="8.6640625" style="59" customWidth="1"/>
    <col min="1544" max="1544" width="11.6640625" style="59" customWidth="1"/>
    <col min="1545" max="1545" width="9.6640625" style="59" customWidth="1"/>
    <col min="1546" max="1546" width="6.6640625" style="59" customWidth="1"/>
    <col min="1547" max="1547" width="9.6640625" style="59" customWidth="1"/>
    <col min="1548" max="1548" width="8.6640625" style="59" customWidth="1"/>
    <col min="1549" max="1549" width="11.6640625" style="59" customWidth="1"/>
    <col min="1550" max="1550" width="9.6640625" style="59" customWidth="1"/>
    <col min="1551" max="1555" width="9.44140625" style="59" customWidth="1"/>
    <col min="1556" max="1792" width="8.88671875" style="59"/>
    <col min="1793" max="1793" width="9.6640625" style="59" customWidth="1"/>
    <col min="1794" max="1794" width="8.6640625" style="59" customWidth="1"/>
    <col min="1795" max="1795" width="11.6640625" style="59" customWidth="1"/>
    <col min="1796" max="1796" width="9.6640625" style="59" customWidth="1"/>
    <col min="1797" max="1797" width="6.6640625" style="59" customWidth="1"/>
    <col min="1798" max="1798" width="9.6640625" style="59" customWidth="1"/>
    <col min="1799" max="1799" width="8.6640625" style="59" customWidth="1"/>
    <col min="1800" max="1800" width="11.6640625" style="59" customWidth="1"/>
    <col min="1801" max="1801" width="9.6640625" style="59" customWidth="1"/>
    <col min="1802" max="1802" width="6.6640625" style="59" customWidth="1"/>
    <col min="1803" max="1803" width="9.6640625" style="59" customWidth="1"/>
    <col min="1804" max="1804" width="8.6640625" style="59" customWidth="1"/>
    <col min="1805" max="1805" width="11.6640625" style="59" customWidth="1"/>
    <col min="1806" max="1806" width="9.6640625" style="59" customWidth="1"/>
    <col min="1807" max="1811" width="9.44140625" style="59" customWidth="1"/>
    <col min="1812" max="2048" width="8.88671875" style="59"/>
    <col min="2049" max="2049" width="9.6640625" style="59" customWidth="1"/>
    <col min="2050" max="2050" width="8.6640625" style="59" customWidth="1"/>
    <col min="2051" max="2051" width="11.6640625" style="59" customWidth="1"/>
    <col min="2052" max="2052" width="9.6640625" style="59" customWidth="1"/>
    <col min="2053" max="2053" width="6.6640625" style="59" customWidth="1"/>
    <col min="2054" max="2054" width="9.6640625" style="59" customWidth="1"/>
    <col min="2055" max="2055" width="8.6640625" style="59" customWidth="1"/>
    <col min="2056" max="2056" width="11.6640625" style="59" customWidth="1"/>
    <col min="2057" max="2057" width="9.6640625" style="59" customWidth="1"/>
    <col min="2058" max="2058" width="6.6640625" style="59" customWidth="1"/>
    <col min="2059" max="2059" width="9.6640625" style="59" customWidth="1"/>
    <col min="2060" max="2060" width="8.6640625" style="59" customWidth="1"/>
    <col min="2061" max="2061" width="11.6640625" style="59" customWidth="1"/>
    <col min="2062" max="2062" width="9.6640625" style="59" customWidth="1"/>
    <col min="2063" max="2067" width="9.44140625" style="59" customWidth="1"/>
    <col min="2068" max="2304" width="8.88671875" style="59"/>
    <col min="2305" max="2305" width="9.6640625" style="59" customWidth="1"/>
    <col min="2306" max="2306" width="8.6640625" style="59" customWidth="1"/>
    <col min="2307" max="2307" width="11.6640625" style="59" customWidth="1"/>
    <col min="2308" max="2308" width="9.6640625" style="59" customWidth="1"/>
    <col min="2309" max="2309" width="6.6640625" style="59" customWidth="1"/>
    <col min="2310" max="2310" width="9.6640625" style="59" customWidth="1"/>
    <col min="2311" max="2311" width="8.6640625" style="59" customWidth="1"/>
    <col min="2312" max="2312" width="11.6640625" style="59" customWidth="1"/>
    <col min="2313" max="2313" width="9.6640625" style="59" customWidth="1"/>
    <col min="2314" max="2314" width="6.6640625" style="59" customWidth="1"/>
    <col min="2315" max="2315" width="9.6640625" style="59" customWidth="1"/>
    <col min="2316" max="2316" width="8.6640625" style="59" customWidth="1"/>
    <col min="2317" max="2317" width="11.6640625" style="59" customWidth="1"/>
    <col min="2318" max="2318" width="9.6640625" style="59" customWidth="1"/>
    <col min="2319" max="2323" width="9.44140625" style="59" customWidth="1"/>
    <col min="2324" max="2560" width="8.88671875" style="59"/>
    <col min="2561" max="2561" width="9.6640625" style="59" customWidth="1"/>
    <col min="2562" max="2562" width="8.6640625" style="59" customWidth="1"/>
    <col min="2563" max="2563" width="11.6640625" style="59" customWidth="1"/>
    <col min="2564" max="2564" width="9.6640625" style="59" customWidth="1"/>
    <col min="2565" max="2565" width="6.6640625" style="59" customWidth="1"/>
    <col min="2566" max="2566" width="9.6640625" style="59" customWidth="1"/>
    <col min="2567" max="2567" width="8.6640625" style="59" customWidth="1"/>
    <col min="2568" max="2568" width="11.6640625" style="59" customWidth="1"/>
    <col min="2569" max="2569" width="9.6640625" style="59" customWidth="1"/>
    <col min="2570" max="2570" width="6.6640625" style="59" customWidth="1"/>
    <col min="2571" max="2571" width="9.6640625" style="59" customWidth="1"/>
    <col min="2572" max="2572" width="8.6640625" style="59" customWidth="1"/>
    <col min="2573" max="2573" width="11.6640625" style="59" customWidth="1"/>
    <col min="2574" max="2574" width="9.6640625" style="59" customWidth="1"/>
    <col min="2575" max="2579" width="9.44140625" style="59" customWidth="1"/>
    <col min="2580" max="2816" width="8.88671875" style="59"/>
    <col min="2817" max="2817" width="9.6640625" style="59" customWidth="1"/>
    <col min="2818" max="2818" width="8.6640625" style="59" customWidth="1"/>
    <col min="2819" max="2819" width="11.6640625" style="59" customWidth="1"/>
    <col min="2820" max="2820" width="9.6640625" style="59" customWidth="1"/>
    <col min="2821" max="2821" width="6.6640625" style="59" customWidth="1"/>
    <col min="2822" max="2822" width="9.6640625" style="59" customWidth="1"/>
    <col min="2823" max="2823" width="8.6640625" style="59" customWidth="1"/>
    <col min="2824" max="2824" width="11.6640625" style="59" customWidth="1"/>
    <col min="2825" max="2825" width="9.6640625" style="59" customWidth="1"/>
    <col min="2826" max="2826" width="6.6640625" style="59" customWidth="1"/>
    <col min="2827" max="2827" width="9.6640625" style="59" customWidth="1"/>
    <col min="2828" max="2828" width="8.6640625" style="59" customWidth="1"/>
    <col min="2829" max="2829" width="11.6640625" style="59" customWidth="1"/>
    <col min="2830" max="2830" width="9.6640625" style="59" customWidth="1"/>
    <col min="2831" max="2835" width="9.44140625" style="59" customWidth="1"/>
    <col min="2836" max="3072" width="8.88671875" style="59"/>
    <col min="3073" max="3073" width="9.6640625" style="59" customWidth="1"/>
    <col min="3074" max="3074" width="8.6640625" style="59" customWidth="1"/>
    <col min="3075" max="3075" width="11.6640625" style="59" customWidth="1"/>
    <col min="3076" max="3076" width="9.6640625" style="59" customWidth="1"/>
    <col min="3077" max="3077" width="6.6640625" style="59" customWidth="1"/>
    <col min="3078" max="3078" width="9.6640625" style="59" customWidth="1"/>
    <col min="3079" max="3079" width="8.6640625" style="59" customWidth="1"/>
    <col min="3080" max="3080" width="11.6640625" style="59" customWidth="1"/>
    <col min="3081" max="3081" width="9.6640625" style="59" customWidth="1"/>
    <col min="3082" max="3082" width="6.6640625" style="59" customWidth="1"/>
    <col min="3083" max="3083" width="9.6640625" style="59" customWidth="1"/>
    <col min="3084" max="3084" width="8.6640625" style="59" customWidth="1"/>
    <col min="3085" max="3085" width="11.6640625" style="59" customWidth="1"/>
    <col min="3086" max="3086" width="9.6640625" style="59" customWidth="1"/>
    <col min="3087" max="3091" width="9.44140625" style="59" customWidth="1"/>
    <col min="3092" max="3328" width="8.88671875" style="59"/>
    <col min="3329" max="3329" width="9.6640625" style="59" customWidth="1"/>
    <col min="3330" max="3330" width="8.6640625" style="59" customWidth="1"/>
    <col min="3331" max="3331" width="11.6640625" style="59" customWidth="1"/>
    <col min="3332" max="3332" width="9.6640625" style="59" customWidth="1"/>
    <col min="3333" max="3333" width="6.6640625" style="59" customWidth="1"/>
    <col min="3334" max="3334" width="9.6640625" style="59" customWidth="1"/>
    <col min="3335" max="3335" width="8.6640625" style="59" customWidth="1"/>
    <col min="3336" max="3336" width="11.6640625" style="59" customWidth="1"/>
    <col min="3337" max="3337" width="9.6640625" style="59" customWidth="1"/>
    <col min="3338" max="3338" width="6.6640625" style="59" customWidth="1"/>
    <col min="3339" max="3339" width="9.6640625" style="59" customWidth="1"/>
    <col min="3340" max="3340" width="8.6640625" style="59" customWidth="1"/>
    <col min="3341" max="3341" width="11.6640625" style="59" customWidth="1"/>
    <col min="3342" max="3342" width="9.6640625" style="59" customWidth="1"/>
    <col min="3343" max="3347" width="9.44140625" style="59" customWidth="1"/>
    <col min="3348" max="3584" width="8.88671875" style="59"/>
    <col min="3585" max="3585" width="9.6640625" style="59" customWidth="1"/>
    <col min="3586" max="3586" width="8.6640625" style="59" customWidth="1"/>
    <col min="3587" max="3587" width="11.6640625" style="59" customWidth="1"/>
    <col min="3588" max="3588" width="9.6640625" style="59" customWidth="1"/>
    <col min="3589" max="3589" width="6.6640625" style="59" customWidth="1"/>
    <col min="3590" max="3590" width="9.6640625" style="59" customWidth="1"/>
    <col min="3591" max="3591" width="8.6640625" style="59" customWidth="1"/>
    <col min="3592" max="3592" width="11.6640625" style="59" customWidth="1"/>
    <col min="3593" max="3593" width="9.6640625" style="59" customWidth="1"/>
    <col min="3594" max="3594" width="6.6640625" style="59" customWidth="1"/>
    <col min="3595" max="3595" width="9.6640625" style="59" customWidth="1"/>
    <col min="3596" max="3596" width="8.6640625" style="59" customWidth="1"/>
    <col min="3597" max="3597" width="11.6640625" style="59" customWidth="1"/>
    <col min="3598" max="3598" width="9.6640625" style="59" customWidth="1"/>
    <col min="3599" max="3603" width="9.44140625" style="59" customWidth="1"/>
    <col min="3604" max="3840" width="8.88671875" style="59"/>
    <col min="3841" max="3841" width="9.6640625" style="59" customWidth="1"/>
    <col min="3842" max="3842" width="8.6640625" style="59" customWidth="1"/>
    <col min="3843" max="3843" width="11.6640625" style="59" customWidth="1"/>
    <col min="3844" max="3844" width="9.6640625" style="59" customWidth="1"/>
    <col min="3845" max="3845" width="6.6640625" style="59" customWidth="1"/>
    <col min="3846" max="3846" width="9.6640625" style="59" customWidth="1"/>
    <col min="3847" max="3847" width="8.6640625" style="59" customWidth="1"/>
    <col min="3848" max="3848" width="11.6640625" style="59" customWidth="1"/>
    <col min="3849" max="3849" width="9.6640625" style="59" customWidth="1"/>
    <col min="3850" max="3850" width="6.6640625" style="59" customWidth="1"/>
    <col min="3851" max="3851" width="9.6640625" style="59" customWidth="1"/>
    <col min="3852" max="3852" width="8.6640625" style="59" customWidth="1"/>
    <col min="3853" max="3853" width="11.6640625" style="59" customWidth="1"/>
    <col min="3854" max="3854" width="9.6640625" style="59" customWidth="1"/>
    <col min="3855" max="3859" width="9.44140625" style="59" customWidth="1"/>
    <col min="3860" max="4096" width="8.88671875" style="59"/>
    <col min="4097" max="4097" width="9.6640625" style="59" customWidth="1"/>
    <col min="4098" max="4098" width="8.6640625" style="59" customWidth="1"/>
    <col min="4099" max="4099" width="11.6640625" style="59" customWidth="1"/>
    <col min="4100" max="4100" width="9.6640625" style="59" customWidth="1"/>
    <col min="4101" max="4101" width="6.6640625" style="59" customWidth="1"/>
    <col min="4102" max="4102" width="9.6640625" style="59" customWidth="1"/>
    <col min="4103" max="4103" width="8.6640625" style="59" customWidth="1"/>
    <col min="4104" max="4104" width="11.6640625" style="59" customWidth="1"/>
    <col min="4105" max="4105" width="9.6640625" style="59" customWidth="1"/>
    <col min="4106" max="4106" width="6.6640625" style="59" customWidth="1"/>
    <col min="4107" max="4107" width="9.6640625" style="59" customWidth="1"/>
    <col min="4108" max="4108" width="8.6640625" style="59" customWidth="1"/>
    <col min="4109" max="4109" width="11.6640625" style="59" customWidth="1"/>
    <col min="4110" max="4110" width="9.6640625" style="59" customWidth="1"/>
    <col min="4111" max="4115" width="9.44140625" style="59" customWidth="1"/>
    <col min="4116" max="4352" width="8.88671875" style="59"/>
    <col min="4353" max="4353" width="9.6640625" style="59" customWidth="1"/>
    <col min="4354" max="4354" width="8.6640625" style="59" customWidth="1"/>
    <col min="4355" max="4355" width="11.6640625" style="59" customWidth="1"/>
    <col min="4356" max="4356" width="9.6640625" style="59" customWidth="1"/>
    <col min="4357" max="4357" width="6.6640625" style="59" customWidth="1"/>
    <col min="4358" max="4358" width="9.6640625" style="59" customWidth="1"/>
    <col min="4359" max="4359" width="8.6640625" style="59" customWidth="1"/>
    <col min="4360" max="4360" width="11.6640625" style="59" customWidth="1"/>
    <col min="4361" max="4361" width="9.6640625" style="59" customWidth="1"/>
    <col min="4362" max="4362" width="6.6640625" style="59" customWidth="1"/>
    <col min="4363" max="4363" width="9.6640625" style="59" customWidth="1"/>
    <col min="4364" max="4364" width="8.6640625" style="59" customWidth="1"/>
    <col min="4365" max="4365" width="11.6640625" style="59" customWidth="1"/>
    <col min="4366" max="4366" width="9.6640625" style="59" customWidth="1"/>
    <col min="4367" max="4371" width="9.44140625" style="59" customWidth="1"/>
    <col min="4372" max="4608" width="8.88671875" style="59"/>
    <col min="4609" max="4609" width="9.6640625" style="59" customWidth="1"/>
    <col min="4610" max="4610" width="8.6640625" style="59" customWidth="1"/>
    <col min="4611" max="4611" width="11.6640625" style="59" customWidth="1"/>
    <col min="4612" max="4612" width="9.6640625" style="59" customWidth="1"/>
    <col min="4613" max="4613" width="6.6640625" style="59" customWidth="1"/>
    <col min="4614" max="4614" width="9.6640625" style="59" customWidth="1"/>
    <col min="4615" max="4615" width="8.6640625" style="59" customWidth="1"/>
    <col min="4616" max="4616" width="11.6640625" style="59" customWidth="1"/>
    <col min="4617" max="4617" width="9.6640625" style="59" customWidth="1"/>
    <col min="4618" max="4618" width="6.6640625" style="59" customWidth="1"/>
    <col min="4619" max="4619" width="9.6640625" style="59" customWidth="1"/>
    <col min="4620" max="4620" width="8.6640625" style="59" customWidth="1"/>
    <col min="4621" max="4621" width="11.6640625" style="59" customWidth="1"/>
    <col min="4622" max="4622" width="9.6640625" style="59" customWidth="1"/>
    <col min="4623" max="4627" width="9.44140625" style="59" customWidth="1"/>
    <col min="4628" max="4864" width="8.88671875" style="59"/>
    <col min="4865" max="4865" width="9.6640625" style="59" customWidth="1"/>
    <col min="4866" max="4866" width="8.6640625" style="59" customWidth="1"/>
    <col min="4867" max="4867" width="11.6640625" style="59" customWidth="1"/>
    <col min="4868" max="4868" width="9.6640625" style="59" customWidth="1"/>
    <col min="4869" max="4869" width="6.6640625" style="59" customWidth="1"/>
    <col min="4870" max="4870" width="9.6640625" style="59" customWidth="1"/>
    <col min="4871" max="4871" width="8.6640625" style="59" customWidth="1"/>
    <col min="4872" max="4872" width="11.6640625" style="59" customWidth="1"/>
    <col min="4873" max="4873" width="9.6640625" style="59" customWidth="1"/>
    <col min="4874" max="4874" width="6.6640625" style="59" customWidth="1"/>
    <col min="4875" max="4875" width="9.6640625" style="59" customWidth="1"/>
    <col min="4876" max="4876" width="8.6640625" style="59" customWidth="1"/>
    <col min="4877" max="4877" width="11.6640625" style="59" customWidth="1"/>
    <col min="4878" max="4878" width="9.6640625" style="59" customWidth="1"/>
    <col min="4879" max="4883" width="9.44140625" style="59" customWidth="1"/>
    <col min="4884" max="5120" width="8.88671875" style="59"/>
    <col min="5121" max="5121" width="9.6640625" style="59" customWidth="1"/>
    <col min="5122" max="5122" width="8.6640625" style="59" customWidth="1"/>
    <col min="5123" max="5123" width="11.6640625" style="59" customWidth="1"/>
    <col min="5124" max="5124" width="9.6640625" style="59" customWidth="1"/>
    <col min="5125" max="5125" width="6.6640625" style="59" customWidth="1"/>
    <col min="5126" max="5126" width="9.6640625" style="59" customWidth="1"/>
    <col min="5127" max="5127" width="8.6640625" style="59" customWidth="1"/>
    <col min="5128" max="5128" width="11.6640625" style="59" customWidth="1"/>
    <col min="5129" max="5129" width="9.6640625" style="59" customWidth="1"/>
    <col min="5130" max="5130" width="6.6640625" style="59" customWidth="1"/>
    <col min="5131" max="5131" width="9.6640625" style="59" customWidth="1"/>
    <col min="5132" max="5132" width="8.6640625" style="59" customWidth="1"/>
    <col min="5133" max="5133" width="11.6640625" style="59" customWidth="1"/>
    <col min="5134" max="5134" width="9.6640625" style="59" customWidth="1"/>
    <col min="5135" max="5139" width="9.44140625" style="59" customWidth="1"/>
    <col min="5140" max="5376" width="8.88671875" style="59"/>
    <col min="5377" max="5377" width="9.6640625" style="59" customWidth="1"/>
    <col min="5378" max="5378" width="8.6640625" style="59" customWidth="1"/>
    <col min="5379" max="5379" width="11.6640625" style="59" customWidth="1"/>
    <col min="5380" max="5380" width="9.6640625" style="59" customWidth="1"/>
    <col min="5381" max="5381" width="6.6640625" style="59" customWidth="1"/>
    <col min="5382" max="5382" width="9.6640625" style="59" customWidth="1"/>
    <col min="5383" max="5383" width="8.6640625" style="59" customWidth="1"/>
    <col min="5384" max="5384" width="11.6640625" style="59" customWidth="1"/>
    <col min="5385" max="5385" width="9.6640625" style="59" customWidth="1"/>
    <col min="5386" max="5386" width="6.6640625" style="59" customWidth="1"/>
    <col min="5387" max="5387" width="9.6640625" style="59" customWidth="1"/>
    <col min="5388" max="5388" width="8.6640625" style="59" customWidth="1"/>
    <col min="5389" max="5389" width="11.6640625" style="59" customWidth="1"/>
    <col min="5390" max="5390" width="9.6640625" style="59" customWidth="1"/>
    <col min="5391" max="5395" width="9.44140625" style="59" customWidth="1"/>
    <col min="5396" max="5632" width="8.88671875" style="59"/>
    <col min="5633" max="5633" width="9.6640625" style="59" customWidth="1"/>
    <col min="5634" max="5634" width="8.6640625" style="59" customWidth="1"/>
    <col min="5635" max="5635" width="11.6640625" style="59" customWidth="1"/>
    <col min="5636" max="5636" width="9.6640625" style="59" customWidth="1"/>
    <col min="5637" max="5637" width="6.6640625" style="59" customWidth="1"/>
    <col min="5638" max="5638" width="9.6640625" style="59" customWidth="1"/>
    <col min="5639" max="5639" width="8.6640625" style="59" customWidth="1"/>
    <col min="5640" max="5640" width="11.6640625" style="59" customWidth="1"/>
    <col min="5641" max="5641" width="9.6640625" style="59" customWidth="1"/>
    <col min="5642" max="5642" width="6.6640625" style="59" customWidth="1"/>
    <col min="5643" max="5643" width="9.6640625" style="59" customWidth="1"/>
    <col min="5644" max="5644" width="8.6640625" style="59" customWidth="1"/>
    <col min="5645" max="5645" width="11.6640625" style="59" customWidth="1"/>
    <col min="5646" max="5646" width="9.6640625" style="59" customWidth="1"/>
    <col min="5647" max="5651" width="9.44140625" style="59" customWidth="1"/>
    <col min="5652" max="5888" width="8.88671875" style="59"/>
    <col min="5889" max="5889" width="9.6640625" style="59" customWidth="1"/>
    <col min="5890" max="5890" width="8.6640625" style="59" customWidth="1"/>
    <col min="5891" max="5891" width="11.6640625" style="59" customWidth="1"/>
    <col min="5892" max="5892" width="9.6640625" style="59" customWidth="1"/>
    <col min="5893" max="5893" width="6.6640625" style="59" customWidth="1"/>
    <col min="5894" max="5894" width="9.6640625" style="59" customWidth="1"/>
    <col min="5895" max="5895" width="8.6640625" style="59" customWidth="1"/>
    <col min="5896" max="5896" width="11.6640625" style="59" customWidth="1"/>
    <col min="5897" max="5897" width="9.6640625" style="59" customWidth="1"/>
    <col min="5898" max="5898" width="6.6640625" style="59" customWidth="1"/>
    <col min="5899" max="5899" width="9.6640625" style="59" customWidth="1"/>
    <col min="5900" max="5900" width="8.6640625" style="59" customWidth="1"/>
    <col min="5901" max="5901" width="11.6640625" style="59" customWidth="1"/>
    <col min="5902" max="5902" width="9.6640625" style="59" customWidth="1"/>
    <col min="5903" max="5907" width="9.44140625" style="59" customWidth="1"/>
    <col min="5908" max="6144" width="8.88671875" style="59"/>
    <col min="6145" max="6145" width="9.6640625" style="59" customWidth="1"/>
    <col min="6146" max="6146" width="8.6640625" style="59" customWidth="1"/>
    <col min="6147" max="6147" width="11.6640625" style="59" customWidth="1"/>
    <col min="6148" max="6148" width="9.6640625" style="59" customWidth="1"/>
    <col min="6149" max="6149" width="6.6640625" style="59" customWidth="1"/>
    <col min="6150" max="6150" width="9.6640625" style="59" customWidth="1"/>
    <col min="6151" max="6151" width="8.6640625" style="59" customWidth="1"/>
    <col min="6152" max="6152" width="11.6640625" style="59" customWidth="1"/>
    <col min="6153" max="6153" width="9.6640625" style="59" customWidth="1"/>
    <col min="6154" max="6154" width="6.6640625" style="59" customWidth="1"/>
    <col min="6155" max="6155" width="9.6640625" style="59" customWidth="1"/>
    <col min="6156" max="6156" width="8.6640625" style="59" customWidth="1"/>
    <col min="6157" max="6157" width="11.6640625" style="59" customWidth="1"/>
    <col min="6158" max="6158" width="9.6640625" style="59" customWidth="1"/>
    <col min="6159" max="6163" width="9.44140625" style="59" customWidth="1"/>
    <col min="6164" max="6400" width="8.88671875" style="59"/>
    <col min="6401" max="6401" width="9.6640625" style="59" customWidth="1"/>
    <col min="6402" max="6402" width="8.6640625" style="59" customWidth="1"/>
    <col min="6403" max="6403" width="11.6640625" style="59" customWidth="1"/>
    <col min="6404" max="6404" width="9.6640625" style="59" customWidth="1"/>
    <col min="6405" max="6405" width="6.6640625" style="59" customWidth="1"/>
    <col min="6406" max="6406" width="9.6640625" style="59" customWidth="1"/>
    <col min="6407" max="6407" width="8.6640625" style="59" customWidth="1"/>
    <col min="6408" max="6408" width="11.6640625" style="59" customWidth="1"/>
    <col min="6409" max="6409" width="9.6640625" style="59" customWidth="1"/>
    <col min="6410" max="6410" width="6.6640625" style="59" customWidth="1"/>
    <col min="6411" max="6411" width="9.6640625" style="59" customWidth="1"/>
    <col min="6412" max="6412" width="8.6640625" style="59" customWidth="1"/>
    <col min="6413" max="6413" width="11.6640625" style="59" customWidth="1"/>
    <col min="6414" max="6414" width="9.6640625" style="59" customWidth="1"/>
    <col min="6415" max="6419" width="9.44140625" style="59" customWidth="1"/>
    <col min="6420" max="6656" width="8.88671875" style="59"/>
    <col min="6657" max="6657" width="9.6640625" style="59" customWidth="1"/>
    <col min="6658" max="6658" width="8.6640625" style="59" customWidth="1"/>
    <col min="6659" max="6659" width="11.6640625" style="59" customWidth="1"/>
    <col min="6660" max="6660" width="9.6640625" style="59" customWidth="1"/>
    <col min="6661" max="6661" width="6.6640625" style="59" customWidth="1"/>
    <col min="6662" max="6662" width="9.6640625" style="59" customWidth="1"/>
    <col min="6663" max="6663" width="8.6640625" style="59" customWidth="1"/>
    <col min="6664" max="6664" width="11.6640625" style="59" customWidth="1"/>
    <col min="6665" max="6665" width="9.6640625" style="59" customWidth="1"/>
    <col min="6666" max="6666" width="6.6640625" style="59" customWidth="1"/>
    <col min="6667" max="6667" width="9.6640625" style="59" customWidth="1"/>
    <col min="6668" max="6668" width="8.6640625" style="59" customWidth="1"/>
    <col min="6669" max="6669" width="11.6640625" style="59" customWidth="1"/>
    <col min="6670" max="6670" width="9.6640625" style="59" customWidth="1"/>
    <col min="6671" max="6675" width="9.44140625" style="59" customWidth="1"/>
    <col min="6676" max="6912" width="8.88671875" style="59"/>
    <col min="6913" max="6913" width="9.6640625" style="59" customWidth="1"/>
    <col min="6914" max="6914" width="8.6640625" style="59" customWidth="1"/>
    <col min="6915" max="6915" width="11.6640625" style="59" customWidth="1"/>
    <col min="6916" max="6916" width="9.6640625" style="59" customWidth="1"/>
    <col min="6917" max="6917" width="6.6640625" style="59" customWidth="1"/>
    <col min="6918" max="6918" width="9.6640625" style="59" customWidth="1"/>
    <col min="6919" max="6919" width="8.6640625" style="59" customWidth="1"/>
    <col min="6920" max="6920" width="11.6640625" style="59" customWidth="1"/>
    <col min="6921" max="6921" width="9.6640625" style="59" customWidth="1"/>
    <col min="6922" max="6922" width="6.6640625" style="59" customWidth="1"/>
    <col min="6923" max="6923" width="9.6640625" style="59" customWidth="1"/>
    <col min="6924" max="6924" width="8.6640625" style="59" customWidth="1"/>
    <col min="6925" max="6925" width="11.6640625" style="59" customWidth="1"/>
    <col min="6926" max="6926" width="9.6640625" style="59" customWidth="1"/>
    <col min="6927" max="6931" width="9.44140625" style="59" customWidth="1"/>
    <col min="6932" max="7168" width="8.88671875" style="59"/>
    <col min="7169" max="7169" width="9.6640625" style="59" customWidth="1"/>
    <col min="7170" max="7170" width="8.6640625" style="59" customWidth="1"/>
    <col min="7171" max="7171" width="11.6640625" style="59" customWidth="1"/>
    <col min="7172" max="7172" width="9.6640625" style="59" customWidth="1"/>
    <col min="7173" max="7173" width="6.6640625" style="59" customWidth="1"/>
    <col min="7174" max="7174" width="9.6640625" style="59" customWidth="1"/>
    <col min="7175" max="7175" width="8.6640625" style="59" customWidth="1"/>
    <col min="7176" max="7176" width="11.6640625" style="59" customWidth="1"/>
    <col min="7177" max="7177" width="9.6640625" style="59" customWidth="1"/>
    <col min="7178" max="7178" width="6.6640625" style="59" customWidth="1"/>
    <col min="7179" max="7179" width="9.6640625" style="59" customWidth="1"/>
    <col min="7180" max="7180" width="8.6640625" style="59" customWidth="1"/>
    <col min="7181" max="7181" width="11.6640625" style="59" customWidth="1"/>
    <col min="7182" max="7182" width="9.6640625" style="59" customWidth="1"/>
    <col min="7183" max="7187" width="9.44140625" style="59" customWidth="1"/>
    <col min="7188" max="7424" width="8.88671875" style="59"/>
    <col min="7425" max="7425" width="9.6640625" style="59" customWidth="1"/>
    <col min="7426" max="7426" width="8.6640625" style="59" customWidth="1"/>
    <col min="7427" max="7427" width="11.6640625" style="59" customWidth="1"/>
    <col min="7428" max="7428" width="9.6640625" style="59" customWidth="1"/>
    <col min="7429" max="7429" width="6.6640625" style="59" customWidth="1"/>
    <col min="7430" max="7430" width="9.6640625" style="59" customWidth="1"/>
    <col min="7431" max="7431" width="8.6640625" style="59" customWidth="1"/>
    <col min="7432" max="7432" width="11.6640625" style="59" customWidth="1"/>
    <col min="7433" max="7433" width="9.6640625" style="59" customWidth="1"/>
    <col min="7434" max="7434" width="6.6640625" style="59" customWidth="1"/>
    <col min="7435" max="7435" width="9.6640625" style="59" customWidth="1"/>
    <col min="7436" max="7436" width="8.6640625" style="59" customWidth="1"/>
    <col min="7437" max="7437" width="11.6640625" style="59" customWidth="1"/>
    <col min="7438" max="7438" width="9.6640625" style="59" customWidth="1"/>
    <col min="7439" max="7443" width="9.44140625" style="59" customWidth="1"/>
    <col min="7444" max="7680" width="8.88671875" style="59"/>
    <col min="7681" max="7681" width="9.6640625" style="59" customWidth="1"/>
    <col min="7682" max="7682" width="8.6640625" style="59" customWidth="1"/>
    <col min="7683" max="7683" width="11.6640625" style="59" customWidth="1"/>
    <col min="7684" max="7684" width="9.6640625" style="59" customWidth="1"/>
    <col min="7685" max="7685" width="6.6640625" style="59" customWidth="1"/>
    <col min="7686" max="7686" width="9.6640625" style="59" customWidth="1"/>
    <col min="7687" max="7687" width="8.6640625" style="59" customWidth="1"/>
    <col min="7688" max="7688" width="11.6640625" style="59" customWidth="1"/>
    <col min="7689" max="7689" width="9.6640625" style="59" customWidth="1"/>
    <col min="7690" max="7690" width="6.6640625" style="59" customWidth="1"/>
    <col min="7691" max="7691" width="9.6640625" style="59" customWidth="1"/>
    <col min="7692" max="7692" width="8.6640625" style="59" customWidth="1"/>
    <col min="7693" max="7693" width="11.6640625" style="59" customWidth="1"/>
    <col min="7694" max="7694" width="9.6640625" style="59" customWidth="1"/>
    <col min="7695" max="7699" width="9.44140625" style="59" customWidth="1"/>
    <col min="7700" max="7936" width="8.88671875" style="59"/>
    <col min="7937" max="7937" width="9.6640625" style="59" customWidth="1"/>
    <col min="7938" max="7938" width="8.6640625" style="59" customWidth="1"/>
    <col min="7939" max="7939" width="11.6640625" style="59" customWidth="1"/>
    <col min="7940" max="7940" width="9.6640625" style="59" customWidth="1"/>
    <col min="7941" max="7941" width="6.6640625" style="59" customWidth="1"/>
    <col min="7942" max="7942" width="9.6640625" style="59" customWidth="1"/>
    <col min="7943" max="7943" width="8.6640625" style="59" customWidth="1"/>
    <col min="7944" max="7944" width="11.6640625" style="59" customWidth="1"/>
    <col min="7945" max="7945" width="9.6640625" style="59" customWidth="1"/>
    <col min="7946" max="7946" width="6.6640625" style="59" customWidth="1"/>
    <col min="7947" max="7947" width="9.6640625" style="59" customWidth="1"/>
    <col min="7948" max="7948" width="8.6640625" style="59" customWidth="1"/>
    <col min="7949" max="7949" width="11.6640625" style="59" customWidth="1"/>
    <col min="7950" max="7950" width="9.6640625" style="59" customWidth="1"/>
    <col min="7951" max="7955" width="9.44140625" style="59" customWidth="1"/>
    <col min="7956" max="8192" width="8.88671875" style="59"/>
    <col min="8193" max="8193" width="9.6640625" style="59" customWidth="1"/>
    <col min="8194" max="8194" width="8.6640625" style="59" customWidth="1"/>
    <col min="8195" max="8195" width="11.6640625" style="59" customWidth="1"/>
    <col min="8196" max="8196" width="9.6640625" style="59" customWidth="1"/>
    <col min="8197" max="8197" width="6.6640625" style="59" customWidth="1"/>
    <col min="8198" max="8198" width="9.6640625" style="59" customWidth="1"/>
    <col min="8199" max="8199" width="8.6640625" style="59" customWidth="1"/>
    <col min="8200" max="8200" width="11.6640625" style="59" customWidth="1"/>
    <col min="8201" max="8201" width="9.6640625" style="59" customWidth="1"/>
    <col min="8202" max="8202" width="6.6640625" style="59" customWidth="1"/>
    <col min="8203" max="8203" width="9.6640625" style="59" customWidth="1"/>
    <col min="8204" max="8204" width="8.6640625" style="59" customWidth="1"/>
    <col min="8205" max="8205" width="11.6640625" style="59" customWidth="1"/>
    <col min="8206" max="8206" width="9.6640625" style="59" customWidth="1"/>
    <col min="8207" max="8211" width="9.44140625" style="59" customWidth="1"/>
    <col min="8212" max="8448" width="8.88671875" style="59"/>
    <col min="8449" max="8449" width="9.6640625" style="59" customWidth="1"/>
    <col min="8450" max="8450" width="8.6640625" style="59" customWidth="1"/>
    <col min="8451" max="8451" width="11.6640625" style="59" customWidth="1"/>
    <col min="8452" max="8452" width="9.6640625" style="59" customWidth="1"/>
    <col min="8453" max="8453" width="6.6640625" style="59" customWidth="1"/>
    <col min="8454" max="8454" width="9.6640625" style="59" customWidth="1"/>
    <col min="8455" max="8455" width="8.6640625" style="59" customWidth="1"/>
    <col min="8456" max="8456" width="11.6640625" style="59" customWidth="1"/>
    <col min="8457" max="8457" width="9.6640625" style="59" customWidth="1"/>
    <col min="8458" max="8458" width="6.6640625" style="59" customWidth="1"/>
    <col min="8459" max="8459" width="9.6640625" style="59" customWidth="1"/>
    <col min="8460" max="8460" width="8.6640625" style="59" customWidth="1"/>
    <col min="8461" max="8461" width="11.6640625" style="59" customWidth="1"/>
    <col min="8462" max="8462" width="9.6640625" style="59" customWidth="1"/>
    <col min="8463" max="8467" width="9.44140625" style="59" customWidth="1"/>
    <col min="8468" max="8704" width="8.88671875" style="59"/>
    <col min="8705" max="8705" width="9.6640625" style="59" customWidth="1"/>
    <col min="8706" max="8706" width="8.6640625" style="59" customWidth="1"/>
    <col min="8707" max="8707" width="11.6640625" style="59" customWidth="1"/>
    <col min="8708" max="8708" width="9.6640625" style="59" customWidth="1"/>
    <col min="8709" max="8709" width="6.6640625" style="59" customWidth="1"/>
    <col min="8710" max="8710" width="9.6640625" style="59" customWidth="1"/>
    <col min="8711" max="8711" width="8.6640625" style="59" customWidth="1"/>
    <col min="8712" max="8712" width="11.6640625" style="59" customWidth="1"/>
    <col min="8713" max="8713" width="9.6640625" style="59" customWidth="1"/>
    <col min="8714" max="8714" width="6.6640625" style="59" customWidth="1"/>
    <col min="8715" max="8715" width="9.6640625" style="59" customWidth="1"/>
    <col min="8716" max="8716" width="8.6640625" style="59" customWidth="1"/>
    <col min="8717" max="8717" width="11.6640625" style="59" customWidth="1"/>
    <col min="8718" max="8718" width="9.6640625" style="59" customWidth="1"/>
    <col min="8719" max="8723" width="9.44140625" style="59" customWidth="1"/>
    <col min="8724" max="8960" width="8.88671875" style="59"/>
    <col min="8961" max="8961" width="9.6640625" style="59" customWidth="1"/>
    <col min="8962" max="8962" width="8.6640625" style="59" customWidth="1"/>
    <col min="8963" max="8963" width="11.6640625" style="59" customWidth="1"/>
    <col min="8964" max="8964" width="9.6640625" style="59" customWidth="1"/>
    <col min="8965" max="8965" width="6.6640625" style="59" customWidth="1"/>
    <col min="8966" max="8966" width="9.6640625" style="59" customWidth="1"/>
    <col min="8967" max="8967" width="8.6640625" style="59" customWidth="1"/>
    <col min="8968" max="8968" width="11.6640625" style="59" customWidth="1"/>
    <col min="8969" max="8969" width="9.6640625" style="59" customWidth="1"/>
    <col min="8970" max="8970" width="6.6640625" style="59" customWidth="1"/>
    <col min="8971" max="8971" width="9.6640625" style="59" customWidth="1"/>
    <col min="8972" max="8972" width="8.6640625" style="59" customWidth="1"/>
    <col min="8973" max="8973" width="11.6640625" style="59" customWidth="1"/>
    <col min="8974" max="8974" width="9.6640625" style="59" customWidth="1"/>
    <col min="8975" max="8979" width="9.44140625" style="59" customWidth="1"/>
    <col min="8980" max="9216" width="8.88671875" style="59"/>
    <col min="9217" max="9217" width="9.6640625" style="59" customWidth="1"/>
    <col min="9218" max="9218" width="8.6640625" style="59" customWidth="1"/>
    <col min="9219" max="9219" width="11.6640625" style="59" customWidth="1"/>
    <col min="9220" max="9220" width="9.6640625" style="59" customWidth="1"/>
    <col min="9221" max="9221" width="6.6640625" style="59" customWidth="1"/>
    <col min="9222" max="9222" width="9.6640625" style="59" customWidth="1"/>
    <col min="9223" max="9223" width="8.6640625" style="59" customWidth="1"/>
    <col min="9224" max="9224" width="11.6640625" style="59" customWidth="1"/>
    <col min="9225" max="9225" width="9.6640625" style="59" customWidth="1"/>
    <col min="9226" max="9226" width="6.6640625" style="59" customWidth="1"/>
    <col min="9227" max="9227" width="9.6640625" style="59" customWidth="1"/>
    <col min="9228" max="9228" width="8.6640625" style="59" customWidth="1"/>
    <col min="9229" max="9229" width="11.6640625" style="59" customWidth="1"/>
    <col min="9230" max="9230" width="9.6640625" style="59" customWidth="1"/>
    <col min="9231" max="9235" width="9.44140625" style="59" customWidth="1"/>
    <col min="9236" max="9472" width="8.88671875" style="59"/>
    <col min="9473" max="9473" width="9.6640625" style="59" customWidth="1"/>
    <col min="9474" max="9474" width="8.6640625" style="59" customWidth="1"/>
    <col min="9475" max="9475" width="11.6640625" style="59" customWidth="1"/>
    <col min="9476" max="9476" width="9.6640625" style="59" customWidth="1"/>
    <col min="9477" max="9477" width="6.6640625" style="59" customWidth="1"/>
    <col min="9478" max="9478" width="9.6640625" style="59" customWidth="1"/>
    <col min="9479" max="9479" width="8.6640625" style="59" customWidth="1"/>
    <col min="9480" max="9480" width="11.6640625" style="59" customWidth="1"/>
    <col min="9481" max="9481" width="9.6640625" style="59" customWidth="1"/>
    <col min="9482" max="9482" width="6.6640625" style="59" customWidth="1"/>
    <col min="9483" max="9483" width="9.6640625" style="59" customWidth="1"/>
    <col min="9484" max="9484" width="8.6640625" style="59" customWidth="1"/>
    <col min="9485" max="9485" width="11.6640625" style="59" customWidth="1"/>
    <col min="9486" max="9486" width="9.6640625" style="59" customWidth="1"/>
    <col min="9487" max="9491" width="9.44140625" style="59" customWidth="1"/>
    <col min="9492" max="9728" width="8.88671875" style="59"/>
    <col min="9729" max="9729" width="9.6640625" style="59" customWidth="1"/>
    <col min="9730" max="9730" width="8.6640625" style="59" customWidth="1"/>
    <col min="9731" max="9731" width="11.6640625" style="59" customWidth="1"/>
    <col min="9732" max="9732" width="9.6640625" style="59" customWidth="1"/>
    <col min="9733" max="9733" width="6.6640625" style="59" customWidth="1"/>
    <col min="9734" max="9734" width="9.6640625" style="59" customWidth="1"/>
    <col min="9735" max="9735" width="8.6640625" style="59" customWidth="1"/>
    <col min="9736" max="9736" width="11.6640625" style="59" customWidth="1"/>
    <col min="9737" max="9737" width="9.6640625" style="59" customWidth="1"/>
    <col min="9738" max="9738" width="6.6640625" style="59" customWidth="1"/>
    <col min="9739" max="9739" width="9.6640625" style="59" customWidth="1"/>
    <col min="9740" max="9740" width="8.6640625" style="59" customWidth="1"/>
    <col min="9741" max="9741" width="11.6640625" style="59" customWidth="1"/>
    <col min="9742" max="9742" width="9.6640625" style="59" customWidth="1"/>
    <col min="9743" max="9747" width="9.44140625" style="59" customWidth="1"/>
    <col min="9748" max="9984" width="8.88671875" style="59"/>
    <col min="9985" max="9985" width="9.6640625" style="59" customWidth="1"/>
    <col min="9986" max="9986" width="8.6640625" style="59" customWidth="1"/>
    <col min="9987" max="9987" width="11.6640625" style="59" customWidth="1"/>
    <col min="9988" max="9988" width="9.6640625" style="59" customWidth="1"/>
    <col min="9989" max="9989" width="6.6640625" style="59" customWidth="1"/>
    <col min="9990" max="9990" width="9.6640625" style="59" customWidth="1"/>
    <col min="9991" max="9991" width="8.6640625" style="59" customWidth="1"/>
    <col min="9992" max="9992" width="11.6640625" style="59" customWidth="1"/>
    <col min="9993" max="9993" width="9.6640625" style="59" customWidth="1"/>
    <col min="9994" max="9994" width="6.6640625" style="59" customWidth="1"/>
    <col min="9995" max="9995" width="9.6640625" style="59" customWidth="1"/>
    <col min="9996" max="9996" width="8.6640625" style="59" customWidth="1"/>
    <col min="9997" max="9997" width="11.6640625" style="59" customWidth="1"/>
    <col min="9998" max="9998" width="9.6640625" style="59" customWidth="1"/>
    <col min="9999" max="10003" width="9.44140625" style="59" customWidth="1"/>
    <col min="10004" max="10240" width="8.88671875" style="59"/>
    <col min="10241" max="10241" width="9.6640625" style="59" customWidth="1"/>
    <col min="10242" max="10242" width="8.6640625" style="59" customWidth="1"/>
    <col min="10243" max="10243" width="11.6640625" style="59" customWidth="1"/>
    <col min="10244" max="10244" width="9.6640625" style="59" customWidth="1"/>
    <col min="10245" max="10245" width="6.6640625" style="59" customWidth="1"/>
    <col min="10246" max="10246" width="9.6640625" style="59" customWidth="1"/>
    <col min="10247" max="10247" width="8.6640625" style="59" customWidth="1"/>
    <col min="10248" max="10248" width="11.6640625" style="59" customWidth="1"/>
    <col min="10249" max="10249" width="9.6640625" style="59" customWidth="1"/>
    <col min="10250" max="10250" width="6.6640625" style="59" customWidth="1"/>
    <col min="10251" max="10251" width="9.6640625" style="59" customWidth="1"/>
    <col min="10252" max="10252" width="8.6640625" style="59" customWidth="1"/>
    <col min="10253" max="10253" width="11.6640625" style="59" customWidth="1"/>
    <col min="10254" max="10254" width="9.6640625" style="59" customWidth="1"/>
    <col min="10255" max="10259" width="9.44140625" style="59" customWidth="1"/>
    <col min="10260" max="10496" width="8.88671875" style="59"/>
    <col min="10497" max="10497" width="9.6640625" style="59" customWidth="1"/>
    <col min="10498" max="10498" width="8.6640625" style="59" customWidth="1"/>
    <col min="10499" max="10499" width="11.6640625" style="59" customWidth="1"/>
    <col min="10500" max="10500" width="9.6640625" style="59" customWidth="1"/>
    <col min="10501" max="10501" width="6.6640625" style="59" customWidth="1"/>
    <col min="10502" max="10502" width="9.6640625" style="59" customWidth="1"/>
    <col min="10503" max="10503" width="8.6640625" style="59" customWidth="1"/>
    <col min="10504" max="10504" width="11.6640625" style="59" customWidth="1"/>
    <col min="10505" max="10505" width="9.6640625" style="59" customWidth="1"/>
    <col min="10506" max="10506" width="6.6640625" style="59" customWidth="1"/>
    <col min="10507" max="10507" width="9.6640625" style="59" customWidth="1"/>
    <col min="10508" max="10508" width="8.6640625" style="59" customWidth="1"/>
    <col min="10509" max="10509" width="11.6640625" style="59" customWidth="1"/>
    <col min="10510" max="10510" width="9.6640625" style="59" customWidth="1"/>
    <col min="10511" max="10515" width="9.44140625" style="59" customWidth="1"/>
    <col min="10516" max="10752" width="8.88671875" style="59"/>
    <col min="10753" max="10753" width="9.6640625" style="59" customWidth="1"/>
    <col min="10754" max="10754" width="8.6640625" style="59" customWidth="1"/>
    <col min="10755" max="10755" width="11.6640625" style="59" customWidth="1"/>
    <col min="10756" max="10756" width="9.6640625" style="59" customWidth="1"/>
    <col min="10757" max="10757" width="6.6640625" style="59" customWidth="1"/>
    <col min="10758" max="10758" width="9.6640625" style="59" customWidth="1"/>
    <col min="10759" max="10759" width="8.6640625" style="59" customWidth="1"/>
    <col min="10760" max="10760" width="11.6640625" style="59" customWidth="1"/>
    <col min="10761" max="10761" width="9.6640625" style="59" customWidth="1"/>
    <col min="10762" max="10762" width="6.6640625" style="59" customWidth="1"/>
    <col min="10763" max="10763" width="9.6640625" style="59" customWidth="1"/>
    <col min="10764" max="10764" width="8.6640625" style="59" customWidth="1"/>
    <col min="10765" max="10765" width="11.6640625" style="59" customWidth="1"/>
    <col min="10766" max="10766" width="9.6640625" style="59" customWidth="1"/>
    <col min="10767" max="10771" width="9.44140625" style="59" customWidth="1"/>
    <col min="10772" max="11008" width="8.88671875" style="59"/>
    <col min="11009" max="11009" width="9.6640625" style="59" customWidth="1"/>
    <col min="11010" max="11010" width="8.6640625" style="59" customWidth="1"/>
    <col min="11011" max="11011" width="11.6640625" style="59" customWidth="1"/>
    <col min="11012" max="11012" width="9.6640625" style="59" customWidth="1"/>
    <col min="11013" max="11013" width="6.6640625" style="59" customWidth="1"/>
    <col min="11014" max="11014" width="9.6640625" style="59" customWidth="1"/>
    <col min="11015" max="11015" width="8.6640625" style="59" customWidth="1"/>
    <col min="11016" max="11016" width="11.6640625" style="59" customWidth="1"/>
    <col min="11017" max="11017" width="9.6640625" style="59" customWidth="1"/>
    <col min="11018" max="11018" width="6.6640625" style="59" customWidth="1"/>
    <col min="11019" max="11019" width="9.6640625" style="59" customWidth="1"/>
    <col min="11020" max="11020" width="8.6640625" style="59" customWidth="1"/>
    <col min="11021" max="11021" width="11.6640625" style="59" customWidth="1"/>
    <col min="11022" max="11022" width="9.6640625" style="59" customWidth="1"/>
    <col min="11023" max="11027" width="9.44140625" style="59" customWidth="1"/>
    <col min="11028" max="11264" width="8.88671875" style="59"/>
    <col min="11265" max="11265" width="9.6640625" style="59" customWidth="1"/>
    <col min="11266" max="11266" width="8.6640625" style="59" customWidth="1"/>
    <col min="11267" max="11267" width="11.6640625" style="59" customWidth="1"/>
    <col min="11268" max="11268" width="9.6640625" style="59" customWidth="1"/>
    <col min="11269" max="11269" width="6.6640625" style="59" customWidth="1"/>
    <col min="11270" max="11270" width="9.6640625" style="59" customWidth="1"/>
    <col min="11271" max="11271" width="8.6640625" style="59" customWidth="1"/>
    <col min="11272" max="11272" width="11.6640625" style="59" customWidth="1"/>
    <col min="11273" max="11273" width="9.6640625" style="59" customWidth="1"/>
    <col min="11274" max="11274" width="6.6640625" style="59" customWidth="1"/>
    <col min="11275" max="11275" width="9.6640625" style="59" customWidth="1"/>
    <col min="11276" max="11276" width="8.6640625" style="59" customWidth="1"/>
    <col min="11277" max="11277" width="11.6640625" style="59" customWidth="1"/>
    <col min="11278" max="11278" width="9.6640625" style="59" customWidth="1"/>
    <col min="11279" max="11283" width="9.44140625" style="59" customWidth="1"/>
    <col min="11284" max="11520" width="8.88671875" style="59"/>
    <col min="11521" max="11521" width="9.6640625" style="59" customWidth="1"/>
    <col min="11522" max="11522" width="8.6640625" style="59" customWidth="1"/>
    <col min="11523" max="11523" width="11.6640625" style="59" customWidth="1"/>
    <col min="11524" max="11524" width="9.6640625" style="59" customWidth="1"/>
    <col min="11525" max="11525" width="6.6640625" style="59" customWidth="1"/>
    <col min="11526" max="11526" width="9.6640625" style="59" customWidth="1"/>
    <col min="11527" max="11527" width="8.6640625" style="59" customWidth="1"/>
    <col min="11528" max="11528" width="11.6640625" style="59" customWidth="1"/>
    <col min="11529" max="11529" width="9.6640625" style="59" customWidth="1"/>
    <col min="11530" max="11530" width="6.6640625" style="59" customWidth="1"/>
    <col min="11531" max="11531" width="9.6640625" style="59" customWidth="1"/>
    <col min="11532" max="11532" width="8.6640625" style="59" customWidth="1"/>
    <col min="11533" max="11533" width="11.6640625" style="59" customWidth="1"/>
    <col min="11534" max="11534" width="9.6640625" style="59" customWidth="1"/>
    <col min="11535" max="11539" width="9.44140625" style="59" customWidth="1"/>
    <col min="11540" max="11776" width="8.88671875" style="59"/>
    <col min="11777" max="11777" width="9.6640625" style="59" customWidth="1"/>
    <col min="11778" max="11778" width="8.6640625" style="59" customWidth="1"/>
    <col min="11779" max="11779" width="11.6640625" style="59" customWidth="1"/>
    <col min="11780" max="11780" width="9.6640625" style="59" customWidth="1"/>
    <col min="11781" max="11781" width="6.6640625" style="59" customWidth="1"/>
    <col min="11782" max="11782" width="9.6640625" style="59" customWidth="1"/>
    <col min="11783" max="11783" width="8.6640625" style="59" customWidth="1"/>
    <col min="11784" max="11784" width="11.6640625" style="59" customWidth="1"/>
    <col min="11785" max="11785" width="9.6640625" style="59" customWidth="1"/>
    <col min="11786" max="11786" width="6.6640625" style="59" customWidth="1"/>
    <col min="11787" max="11787" width="9.6640625" style="59" customWidth="1"/>
    <col min="11788" max="11788" width="8.6640625" style="59" customWidth="1"/>
    <col min="11789" max="11789" width="11.6640625" style="59" customWidth="1"/>
    <col min="11790" max="11790" width="9.6640625" style="59" customWidth="1"/>
    <col min="11791" max="11795" width="9.44140625" style="59" customWidth="1"/>
    <col min="11796" max="12032" width="8.88671875" style="59"/>
    <col min="12033" max="12033" width="9.6640625" style="59" customWidth="1"/>
    <col min="12034" max="12034" width="8.6640625" style="59" customWidth="1"/>
    <col min="12035" max="12035" width="11.6640625" style="59" customWidth="1"/>
    <col min="12036" max="12036" width="9.6640625" style="59" customWidth="1"/>
    <col min="12037" max="12037" width="6.6640625" style="59" customWidth="1"/>
    <col min="12038" max="12038" width="9.6640625" style="59" customWidth="1"/>
    <col min="12039" max="12039" width="8.6640625" style="59" customWidth="1"/>
    <col min="12040" max="12040" width="11.6640625" style="59" customWidth="1"/>
    <col min="12041" max="12041" width="9.6640625" style="59" customWidth="1"/>
    <col min="12042" max="12042" width="6.6640625" style="59" customWidth="1"/>
    <col min="12043" max="12043" width="9.6640625" style="59" customWidth="1"/>
    <col min="12044" max="12044" width="8.6640625" style="59" customWidth="1"/>
    <col min="12045" max="12045" width="11.6640625" style="59" customWidth="1"/>
    <col min="12046" max="12046" width="9.6640625" style="59" customWidth="1"/>
    <col min="12047" max="12051" width="9.44140625" style="59" customWidth="1"/>
    <col min="12052" max="12288" width="8.88671875" style="59"/>
    <col min="12289" max="12289" width="9.6640625" style="59" customWidth="1"/>
    <col min="12290" max="12290" width="8.6640625" style="59" customWidth="1"/>
    <col min="12291" max="12291" width="11.6640625" style="59" customWidth="1"/>
    <col min="12292" max="12292" width="9.6640625" style="59" customWidth="1"/>
    <col min="12293" max="12293" width="6.6640625" style="59" customWidth="1"/>
    <col min="12294" max="12294" width="9.6640625" style="59" customWidth="1"/>
    <col min="12295" max="12295" width="8.6640625" style="59" customWidth="1"/>
    <col min="12296" max="12296" width="11.6640625" style="59" customWidth="1"/>
    <col min="12297" max="12297" width="9.6640625" style="59" customWidth="1"/>
    <col min="12298" max="12298" width="6.6640625" style="59" customWidth="1"/>
    <col min="12299" max="12299" width="9.6640625" style="59" customWidth="1"/>
    <col min="12300" max="12300" width="8.6640625" style="59" customWidth="1"/>
    <col min="12301" max="12301" width="11.6640625" style="59" customWidth="1"/>
    <col min="12302" max="12302" width="9.6640625" style="59" customWidth="1"/>
    <col min="12303" max="12307" width="9.44140625" style="59" customWidth="1"/>
    <col min="12308" max="12544" width="8.88671875" style="59"/>
    <col min="12545" max="12545" width="9.6640625" style="59" customWidth="1"/>
    <col min="12546" max="12546" width="8.6640625" style="59" customWidth="1"/>
    <col min="12547" max="12547" width="11.6640625" style="59" customWidth="1"/>
    <col min="12548" max="12548" width="9.6640625" style="59" customWidth="1"/>
    <col min="12549" max="12549" width="6.6640625" style="59" customWidth="1"/>
    <col min="12550" max="12550" width="9.6640625" style="59" customWidth="1"/>
    <col min="12551" max="12551" width="8.6640625" style="59" customWidth="1"/>
    <col min="12552" max="12552" width="11.6640625" style="59" customWidth="1"/>
    <col min="12553" max="12553" width="9.6640625" style="59" customWidth="1"/>
    <col min="12554" max="12554" width="6.6640625" style="59" customWidth="1"/>
    <col min="12555" max="12555" width="9.6640625" style="59" customWidth="1"/>
    <col min="12556" max="12556" width="8.6640625" style="59" customWidth="1"/>
    <col min="12557" max="12557" width="11.6640625" style="59" customWidth="1"/>
    <col min="12558" max="12558" width="9.6640625" style="59" customWidth="1"/>
    <col min="12559" max="12563" width="9.44140625" style="59" customWidth="1"/>
    <col min="12564" max="12800" width="8.88671875" style="59"/>
    <col min="12801" max="12801" width="9.6640625" style="59" customWidth="1"/>
    <col min="12802" max="12802" width="8.6640625" style="59" customWidth="1"/>
    <col min="12803" max="12803" width="11.6640625" style="59" customWidth="1"/>
    <col min="12804" max="12804" width="9.6640625" style="59" customWidth="1"/>
    <col min="12805" max="12805" width="6.6640625" style="59" customWidth="1"/>
    <col min="12806" max="12806" width="9.6640625" style="59" customWidth="1"/>
    <col min="12807" max="12807" width="8.6640625" style="59" customWidth="1"/>
    <col min="12808" max="12808" width="11.6640625" style="59" customWidth="1"/>
    <col min="12809" max="12809" width="9.6640625" style="59" customWidth="1"/>
    <col min="12810" max="12810" width="6.6640625" style="59" customWidth="1"/>
    <col min="12811" max="12811" width="9.6640625" style="59" customWidth="1"/>
    <col min="12812" max="12812" width="8.6640625" style="59" customWidth="1"/>
    <col min="12813" max="12813" width="11.6640625" style="59" customWidth="1"/>
    <col min="12814" max="12814" width="9.6640625" style="59" customWidth="1"/>
    <col min="12815" max="12819" width="9.44140625" style="59" customWidth="1"/>
    <col min="12820" max="13056" width="8.88671875" style="59"/>
    <col min="13057" max="13057" width="9.6640625" style="59" customWidth="1"/>
    <col min="13058" max="13058" width="8.6640625" style="59" customWidth="1"/>
    <col min="13059" max="13059" width="11.6640625" style="59" customWidth="1"/>
    <col min="13060" max="13060" width="9.6640625" style="59" customWidth="1"/>
    <col min="13061" max="13061" width="6.6640625" style="59" customWidth="1"/>
    <col min="13062" max="13062" width="9.6640625" style="59" customWidth="1"/>
    <col min="13063" max="13063" width="8.6640625" style="59" customWidth="1"/>
    <col min="13064" max="13064" width="11.6640625" style="59" customWidth="1"/>
    <col min="13065" max="13065" width="9.6640625" style="59" customWidth="1"/>
    <col min="13066" max="13066" width="6.6640625" style="59" customWidth="1"/>
    <col min="13067" max="13067" width="9.6640625" style="59" customWidth="1"/>
    <col min="13068" max="13068" width="8.6640625" style="59" customWidth="1"/>
    <col min="13069" max="13069" width="11.6640625" style="59" customWidth="1"/>
    <col min="13070" max="13070" width="9.6640625" style="59" customWidth="1"/>
    <col min="13071" max="13075" width="9.44140625" style="59" customWidth="1"/>
    <col min="13076" max="13312" width="8.88671875" style="59"/>
    <col min="13313" max="13313" width="9.6640625" style="59" customWidth="1"/>
    <col min="13314" max="13314" width="8.6640625" style="59" customWidth="1"/>
    <col min="13315" max="13315" width="11.6640625" style="59" customWidth="1"/>
    <col min="13316" max="13316" width="9.6640625" style="59" customWidth="1"/>
    <col min="13317" max="13317" width="6.6640625" style="59" customWidth="1"/>
    <col min="13318" max="13318" width="9.6640625" style="59" customWidth="1"/>
    <col min="13319" max="13319" width="8.6640625" style="59" customWidth="1"/>
    <col min="13320" max="13320" width="11.6640625" style="59" customWidth="1"/>
    <col min="13321" max="13321" width="9.6640625" style="59" customWidth="1"/>
    <col min="13322" max="13322" width="6.6640625" style="59" customWidth="1"/>
    <col min="13323" max="13323" width="9.6640625" style="59" customWidth="1"/>
    <col min="13324" max="13324" width="8.6640625" style="59" customWidth="1"/>
    <col min="13325" max="13325" width="11.6640625" style="59" customWidth="1"/>
    <col min="13326" max="13326" width="9.6640625" style="59" customWidth="1"/>
    <col min="13327" max="13331" width="9.44140625" style="59" customWidth="1"/>
    <col min="13332" max="13568" width="8.88671875" style="59"/>
    <col min="13569" max="13569" width="9.6640625" style="59" customWidth="1"/>
    <col min="13570" max="13570" width="8.6640625" style="59" customWidth="1"/>
    <col min="13571" max="13571" width="11.6640625" style="59" customWidth="1"/>
    <col min="13572" max="13572" width="9.6640625" style="59" customWidth="1"/>
    <col min="13573" max="13573" width="6.6640625" style="59" customWidth="1"/>
    <col min="13574" max="13574" width="9.6640625" style="59" customWidth="1"/>
    <col min="13575" max="13575" width="8.6640625" style="59" customWidth="1"/>
    <col min="13576" max="13576" width="11.6640625" style="59" customWidth="1"/>
    <col min="13577" max="13577" width="9.6640625" style="59" customWidth="1"/>
    <col min="13578" max="13578" width="6.6640625" style="59" customWidth="1"/>
    <col min="13579" max="13579" width="9.6640625" style="59" customWidth="1"/>
    <col min="13580" max="13580" width="8.6640625" style="59" customWidth="1"/>
    <col min="13581" max="13581" width="11.6640625" style="59" customWidth="1"/>
    <col min="13582" max="13582" width="9.6640625" style="59" customWidth="1"/>
    <col min="13583" max="13587" width="9.44140625" style="59" customWidth="1"/>
    <col min="13588" max="13824" width="8.88671875" style="59"/>
    <col min="13825" max="13825" width="9.6640625" style="59" customWidth="1"/>
    <col min="13826" max="13826" width="8.6640625" style="59" customWidth="1"/>
    <col min="13827" max="13827" width="11.6640625" style="59" customWidth="1"/>
    <col min="13828" max="13828" width="9.6640625" style="59" customWidth="1"/>
    <col min="13829" max="13829" width="6.6640625" style="59" customWidth="1"/>
    <col min="13830" max="13830" width="9.6640625" style="59" customWidth="1"/>
    <col min="13831" max="13831" width="8.6640625" style="59" customWidth="1"/>
    <col min="13832" max="13832" width="11.6640625" style="59" customWidth="1"/>
    <col min="13833" max="13833" width="9.6640625" style="59" customWidth="1"/>
    <col min="13834" max="13834" width="6.6640625" style="59" customWidth="1"/>
    <col min="13835" max="13835" width="9.6640625" style="59" customWidth="1"/>
    <col min="13836" max="13836" width="8.6640625" style="59" customWidth="1"/>
    <col min="13837" max="13837" width="11.6640625" style="59" customWidth="1"/>
    <col min="13838" max="13838" width="9.6640625" style="59" customWidth="1"/>
    <col min="13839" max="13843" width="9.44140625" style="59" customWidth="1"/>
    <col min="13844" max="14080" width="8.88671875" style="59"/>
    <col min="14081" max="14081" width="9.6640625" style="59" customWidth="1"/>
    <col min="14082" max="14082" width="8.6640625" style="59" customWidth="1"/>
    <col min="14083" max="14083" width="11.6640625" style="59" customWidth="1"/>
    <col min="14084" max="14084" width="9.6640625" style="59" customWidth="1"/>
    <col min="14085" max="14085" width="6.6640625" style="59" customWidth="1"/>
    <col min="14086" max="14086" width="9.6640625" style="59" customWidth="1"/>
    <col min="14087" max="14087" width="8.6640625" style="59" customWidth="1"/>
    <col min="14088" max="14088" width="11.6640625" style="59" customWidth="1"/>
    <col min="14089" max="14089" width="9.6640625" style="59" customWidth="1"/>
    <col min="14090" max="14090" width="6.6640625" style="59" customWidth="1"/>
    <col min="14091" max="14091" width="9.6640625" style="59" customWidth="1"/>
    <col min="14092" max="14092" width="8.6640625" style="59" customWidth="1"/>
    <col min="14093" max="14093" width="11.6640625" style="59" customWidth="1"/>
    <col min="14094" max="14094" width="9.6640625" style="59" customWidth="1"/>
    <col min="14095" max="14099" width="9.44140625" style="59" customWidth="1"/>
    <col min="14100" max="14336" width="8.88671875" style="59"/>
    <col min="14337" max="14337" width="9.6640625" style="59" customWidth="1"/>
    <col min="14338" max="14338" width="8.6640625" style="59" customWidth="1"/>
    <col min="14339" max="14339" width="11.6640625" style="59" customWidth="1"/>
    <col min="14340" max="14340" width="9.6640625" style="59" customWidth="1"/>
    <col min="14341" max="14341" width="6.6640625" style="59" customWidth="1"/>
    <col min="14342" max="14342" width="9.6640625" style="59" customWidth="1"/>
    <col min="14343" max="14343" width="8.6640625" style="59" customWidth="1"/>
    <col min="14344" max="14344" width="11.6640625" style="59" customWidth="1"/>
    <col min="14345" max="14345" width="9.6640625" style="59" customWidth="1"/>
    <col min="14346" max="14346" width="6.6640625" style="59" customWidth="1"/>
    <col min="14347" max="14347" width="9.6640625" style="59" customWidth="1"/>
    <col min="14348" max="14348" width="8.6640625" style="59" customWidth="1"/>
    <col min="14349" max="14349" width="11.6640625" style="59" customWidth="1"/>
    <col min="14350" max="14350" width="9.6640625" style="59" customWidth="1"/>
    <col min="14351" max="14355" width="9.44140625" style="59" customWidth="1"/>
    <col min="14356" max="14592" width="8.88671875" style="59"/>
    <col min="14593" max="14593" width="9.6640625" style="59" customWidth="1"/>
    <col min="14594" max="14594" width="8.6640625" style="59" customWidth="1"/>
    <col min="14595" max="14595" width="11.6640625" style="59" customWidth="1"/>
    <col min="14596" max="14596" width="9.6640625" style="59" customWidth="1"/>
    <col min="14597" max="14597" width="6.6640625" style="59" customWidth="1"/>
    <col min="14598" max="14598" width="9.6640625" style="59" customWidth="1"/>
    <col min="14599" max="14599" width="8.6640625" style="59" customWidth="1"/>
    <col min="14600" max="14600" width="11.6640625" style="59" customWidth="1"/>
    <col min="14601" max="14601" width="9.6640625" style="59" customWidth="1"/>
    <col min="14602" max="14602" width="6.6640625" style="59" customWidth="1"/>
    <col min="14603" max="14603" width="9.6640625" style="59" customWidth="1"/>
    <col min="14604" max="14604" width="8.6640625" style="59" customWidth="1"/>
    <col min="14605" max="14605" width="11.6640625" style="59" customWidth="1"/>
    <col min="14606" max="14606" width="9.6640625" style="59" customWidth="1"/>
    <col min="14607" max="14611" width="9.44140625" style="59" customWidth="1"/>
    <col min="14612" max="14848" width="8.88671875" style="59"/>
    <col min="14849" max="14849" width="9.6640625" style="59" customWidth="1"/>
    <col min="14850" max="14850" width="8.6640625" style="59" customWidth="1"/>
    <col min="14851" max="14851" width="11.6640625" style="59" customWidth="1"/>
    <col min="14852" max="14852" width="9.6640625" style="59" customWidth="1"/>
    <col min="14853" max="14853" width="6.6640625" style="59" customWidth="1"/>
    <col min="14854" max="14854" width="9.6640625" style="59" customWidth="1"/>
    <col min="14855" max="14855" width="8.6640625" style="59" customWidth="1"/>
    <col min="14856" max="14856" width="11.6640625" style="59" customWidth="1"/>
    <col min="14857" max="14857" width="9.6640625" style="59" customWidth="1"/>
    <col min="14858" max="14858" width="6.6640625" style="59" customWidth="1"/>
    <col min="14859" max="14859" width="9.6640625" style="59" customWidth="1"/>
    <col min="14860" max="14860" width="8.6640625" style="59" customWidth="1"/>
    <col min="14861" max="14861" width="11.6640625" style="59" customWidth="1"/>
    <col min="14862" max="14862" width="9.6640625" style="59" customWidth="1"/>
    <col min="14863" max="14867" width="9.44140625" style="59" customWidth="1"/>
    <col min="14868" max="15104" width="8.88671875" style="59"/>
    <col min="15105" max="15105" width="9.6640625" style="59" customWidth="1"/>
    <col min="15106" max="15106" width="8.6640625" style="59" customWidth="1"/>
    <col min="15107" max="15107" width="11.6640625" style="59" customWidth="1"/>
    <col min="15108" max="15108" width="9.6640625" style="59" customWidth="1"/>
    <col min="15109" max="15109" width="6.6640625" style="59" customWidth="1"/>
    <col min="15110" max="15110" width="9.6640625" style="59" customWidth="1"/>
    <col min="15111" max="15111" width="8.6640625" style="59" customWidth="1"/>
    <col min="15112" max="15112" width="11.6640625" style="59" customWidth="1"/>
    <col min="15113" max="15113" width="9.6640625" style="59" customWidth="1"/>
    <col min="15114" max="15114" width="6.6640625" style="59" customWidth="1"/>
    <col min="15115" max="15115" width="9.6640625" style="59" customWidth="1"/>
    <col min="15116" max="15116" width="8.6640625" style="59" customWidth="1"/>
    <col min="15117" max="15117" width="11.6640625" style="59" customWidth="1"/>
    <col min="15118" max="15118" width="9.6640625" style="59" customWidth="1"/>
    <col min="15119" max="15123" width="9.44140625" style="59" customWidth="1"/>
    <col min="15124" max="15360" width="8.88671875" style="59"/>
    <col min="15361" max="15361" width="9.6640625" style="59" customWidth="1"/>
    <col min="15362" max="15362" width="8.6640625" style="59" customWidth="1"/>
    <col min="15363" max="15363" width="11.6640625" style="59" customWidth="1"/>
    <col min="15364" max="15364" width="9.6640625" style="59" customWidth="1"/>
    <col min="15365" max="15365" width="6.6640625" style="59" customWidth="1"/>
    <col min="15366" max="15366" width="9.6640625" style="59" customWidth="1"/>
    <col min="15367" max="15367" width="8.6640625" style="59" customWidth="1"/>
    <col min="15368" max="15368" width="11.6640625" style="59" customWidth="1"/>
    <col min="15369" max="15369" width="9.6640625" style="59" customWidth="1"/>
    <col min="15370" max="15370" width="6.6640625" style="59" customWidth="1"/>
    <col min="15371" max="15371" width="9.6640625" style="59" customWidth="1"/>
    <col min="15372" max="15372" width="8.6640625" style="59" customWidth="1"/>
    <col min="15373" max="15373" width="11.6640625" style="59" customWidth="1"/>
    <col min="15374" max="15374" width="9.6640625" style="59" customWidth="1"/>
    <col min="15375" max="15379" width="9.44140625" style="59" customWidth="1"/>
    <col min="15380" max="15616" width="8.88671875" style="59"/>
    <col min="15617" max="15617" width="9.6640625" style="59" customWidth="1"/>
    <col min="15618" max="15618" width="8.6640625" style="59" customWidth="1"/>
    <col min="15619" max="15619" width="11.6640625" style="59" customWidth="1"/>
    <col min="15620" max="15620" width="9.6640625" style="59" customWidth="1"/>
    <col min="15621" max="15621" width="6.6640625" style="59" customWidth="1"/>
    <col min="15622" max="15622" width="9.6640625" style="59" customWidth="1"/>
    <col min="15623" max="15623" width="8.6640625" style="59" customWidth="1"/>
    <col min="15624" max="15624" width="11.6640625" style="59" customWidth="1"/>
    <col min="15625" max="15625" width="9.6640625" style="59" customWidth="1"/>
    <col min="15626" max="15626" width="6.6640625" style="59" customWidth="1"/>
    <col min="15627" max="15627" width="9.6640625" style="59" customWidth="1"/>
    <col min="15628" max="15628" width="8.6640625" style="59" customWidth="1"/>
    <col min="15629" max="15629" width="11.6640625" style="59" customWidth="1"/>
    <col min="15630" max="15630" width="9.6640625" style="59" customWidth="1"/>
    <col min="15631" max="15635" width="9.44140625" style="59" customWidth="1"/>
    <col min="15636" max="15872" width="8.88671875" style="59"/>
    <col min="15873" max="15873" width="9.6640625" style="59" customWidth="1"/>
    <col min="15874" max="15874" width="8.6640625" style="59" customWidth="1"/>
    <col min="15875" max="15875" width="11.6640625" style="59" customWidth="1"/>
    <col min="15876" max="15876" width="9.6640625" style="59" customWidth="1"/>
    <col min="15877" max="15877" width="6.6640625" style="59" customWidth="1"/>
    <col min="15878" max="15878" width="9.6640625" style="59" customWidth="1"/>
    <col min="15879" max="15879" width="8.6640625" style="59" customWidth="1"/>
    <col min="15880" max="15880" width="11.6640625" style="59" customWidth="1"/>
    <col min="15881" max="15881" width="9.6640625" style="59" customWidth="1"/>
    <col min="15882" max="15882" width="6.6640625" style="59" customWidth="1"/>
    <col min="15883" max="15883" width="9.6640625" style="59" customWidth="1"/>
    <col min="15884" max="15884" width="8.6640625" style="59" customWidth="1"/>
    <col min="15885" max="15885" width="11.6640625" style="59" customWidth="1"/>
    <col min="15886" max="15886" width="9.6640625" style="59" customWidth="1"/>
    <col min="15887" max="15891" width="9.44140625" style="59" customWidth="1"/>
    <col min="15892" max="16128" width="8.88671875" style="59"/>
    <col min="16129" max="16129" width="9.6640625" style="59" customWidth="1"/>
    <col min="16130" max="16130" width="8.6640625" style="59" customWidth="1"/>
    <col min="16131" max="16131" width="11.6640625" style="59" customWidth="1"/>
    <col min="16132" max="16132" width="9.6640625" style="59" customWidth="1"/>
    <col min="16133" max="16133" width="6.6640625" style="59" customWidth="1"/>
    <col min="16134" max="16134" width="9.6640625" style="59" customWidth="1"/>
    <col min="16135" max="16135" width="8.6640625" style="59" customWidth="1"/>
    <col min="16136" max="16136" width="11.6640625" style="59" customWidth="1"/>
    <col min="16137" max="16137" width="9.6640625" style="59" customWidth="1"/>
    <col min="16138" max="16138" width="6.6640625" style="59" customWidth="1"/>
    <col min="16139" max="16139" width="9.6640625" style="59" customWidth="1"/>
    <col min="16140" max="16140" width="8.6640625" style="59" customWidth="1"/>
    <col min="16141" max="16141" width="11.6640625" style="59" customWidth="1"/>
    <col min="16142" max="16142" width="9.6640625" style="59" customWidth="1"/>
    <col min="16143" max="16147" width="9.44140625" style="59" customWidth="1"/>
    <col min="16148" max="16384" width="8.88671875" style="59"/>
  </cols>
  <sheetData>
    <row r="1" spans="1:14" x14ac:dyDescent="0.2">
      <c r="A1" s="56"/>
      <c r="K1" s="58" t="s">
        <v>74</v>
      </c>
      <c r="L1" s="174" t="str">
        <f>IF(木材使用予定数量調書!Q2&lt;&gt;"",木材使用予定数量調書!Q2,"")</f>
        <v/>
      </c>
      <c r="M1" s="174"/>
      <c r="N1" s="174"/>
    </row>
    <row r="2" spans="1:14" ht="23.25" customHeight="1" x14ac:dyDescent="0.2">
      <c r="A2" s="55"/>
      <c r="F2" s="175" t="s">
        <v>78</v>
      </c>
      <c r="G2" s="175"/>
      <c r="H2" s="175"/>
      <c r="I2" s="175"/>
      <c r="L2" s="60"/>
      <c r="M2" s="61"/>
      <c r="N2" s="61"/>
    </row>
    <row r="3" spans="1:14" ht="6.75" customHeight="1" x14ac:dyDescent="0.2"/>
    <row r="4" spans="1:14" s="56" customFormat="1" x14ac:dyDescent="0.2">
      <c r="A4" s="70" t="s">
        <v>56</v>
      </c>
      <c r="B4" s="70" t="s">
        <v>21</v>
      </c>
      <c r="C4" s="70" t="s">
        <v>22</v>
      </c>
      <c r="D4" s="71" t="s">
        <v>18</v>
      </c>
      <c r="F4" s="70" t="s">
        <v>56</v>
      </c>
      <c r="G4" s="70" t="s">
        <v>21</v>
      </c>
      <c r="H4" s="70" t="s">
        <v>22</v>
      </c>
      <c r="I4" s="71" t="s">
        <v>18</v>
      </c>
      <c r="K4" s="70" t="s">
        <v>56</v>
      </c>
      <c r="L4" s="70" t="s">
        <v>21</v>
      </c>
      <c r="M4" s="70" t="s">
        <v>22</v>
      </c>
      <c r="N4" s="71" t="s">
        <v>18</v>
      </c>
    </row>
    <row r="5" spans="1:14" x14ac:dyDescent="0.2">
      <c r="A5" s="176"/>
      <c r="B5" s="62"/>
      <c r="C5" s="63"/>
      <c r="D5" s="64"/>
      <c r="F5" s="176"/>
      <c r="G5" s="62"/>
      <c r="H5" s="63"/>
      <c r="I5" s="64"/>
      <c r="K5" s="169"/>
      <c r="L5" s="62"/>
      <c r="M5" s="63"/>
      <c r="N5" s="64"/>
    </row>
    <row r="6" spans="1:14" x14ac:dyDescent="0.2">
      <c r="A6" s="177"/>
      <c r="B6" s="62"/>
      <c r="C6" s="63"/>
      <c r="D6" s="64"/>
      <c r="F6" s="177"/>
      <c r="G6" s="62"/>
      <c r="H6" s="63"/>
      <c r="I6" s="64"/>
      <c r="K6" s="170"/>
      <c r="L6" s="62"/>
      <c r="M6" s="63"/>
      <c r="N6" s="64"/>
    </row>
    <row r="7" spans="1:14" x14ac:dyDescent="0.2">
      <c r="A7" s="177"/>
      <c r="B7" s="62"/>
      <c r="C7" s="63"/>
      <c r="D7" s="64"/>
      <c r="F7" s="177"/>
      <c r="G7" s="62"/>
      <c r="H7" s="63"/>
      <c r="I7" s="64"/>
      <c r="K7" s="170"/>
      <c r="L7" s="62"/>
      <c r="M7" s="63"/>
      <c r="N7" s="64"/>
    </row>
    <row r="8" spans="1:14" x14ac:dyDescent="0.2">
      <c r="A8" s="177"/>
      <c r="B8" s="62"/>
      <c r="C8" s="63"/>
      <c r="D8" s="64"/>
      <c r="F8" s="177"/>
      <c r="G8" s="62"/>
      <c r="H8" s="63"/>
      <c r="I8" s="64"/>
      <c r="K8" s="170"/>
      <c r="L8" s="62"/>
      <c r="M8" s="63"/>
      <c r="N8" s="64"/>
    </row>
    <row r="9" spans="1:14" x14ac:dyDescent="0.2">
      <c r="A9" s="177"/>
      <c r="B9" s="62"/>
      <c r="C9" s="63"/>
      <c r="D9" s="64"/>
      <c r="F9" s="177"/>
      <c r="G9" s="62"/>
      <c r="H9" s="63"/>
      <c r="I9" s="64"/>
      <c r="K9" s="170"/>
      <c r="L9" s="62"/>
      <c r="M9" s="63"/>
      <c r="N9" s="64"/>
    </row>
    <row r="10" spans="1:14" x14ac:dyDescent="0.2">
      <c r="A10" s="177"/>
      <c r="B10" s="62"/>
      <c r="C10" s="63"/>
      <c r="D10" s="64"/>
      <c r="F10" s="177"/>
      <c r="G10" s="62"/>
      <c r="H10" s="63"/>
      <c r="I10" s="64"/>
      <c r="K10" s="170"/>
      <c r="L10" s="62"/>
      <c r="M10" s="63"/>
      <c r="N10" s="64"/>
    </row>
    <row r="11" spans="1:14" x14ac:dyDescent="0.2">
      <c r="A11" s="177"/>
      <c r="B11" s="62"/>
      <c r="C11" s="63"/>
      <c r="D11" s="64"/>
      <c r="F11" s="177"/>
      <c r="G11" s="62"/>
      <c r="H11" s="63"/>
      <c r="I11" s="64"/>
      <c r="K11" s="170"/>
      <c r="L11" s="62"/>
      <c r="M11" s="63"/>
      <c r="N11" s="64"/>
    </row>
    <row r="12" spans="1:14" x14ac:dyDescent="0.2">
      <c r="A12" s="177"/>
      <c r="B12" s="62"/>
      <c r="C12" s="63"/>
      <c r="D12" s="64"/>
      <c r="F12" s="177"/>
      <c r="G12" s="62"/>
      <c r="H12" s="63"/>
      <c r="I12" s="64"/>
      <c r="K12" s="170"/>
      <c r="L12" s="62"/>
      <c r="M12" s="63"/>
      <c r="N12" s="64"/>
    </row>
    <row r="13" spans="1:14" ht="11.4" thickBot="1" x14ac:dyDescent="0.25">
      <c r="A13" s="178"/>
      <c r="B13" s="62"/>
      <c r="C13" s="63"/>
      <c r="D13" s="65"/>
      <c r="F13" s="178"/>
      <c r="G13" s="62"/>
      <c r="H13" s="63"/>
      <c r="I13" s="65"/>
      <c r="K13" s="171"/>
      <c r="L13" s="62"/>
      <c r="M13" s="63"/>
      <c r="N13" s="65"/>
    </row>
    <row r="14" spans="1:14" ht="11.4" thickBot="1" x14ac:dyDescent="0.25">
      <c r="A14" s="172" t="s">
        <v>19</v>
      </c>
      <c r="B14" s="173"/>
      <c r="C14" s="173"/>
      <c r="D14" s="72">
        <f>SUM(D5:D13)</f>
        <v>0</v>
      </c>
      <c r="F14" s="172" t="s">
        <v>19</v>
      </c>
      <c r="G14" s="173"/>
      <c r="H14" s="173"/>
      <c r="I14" s="72">
        <f>SUM(I5:I13)</f>
        <v>0</v>
      </c>
      <c r="K14" s="172" t="s">
        <v>19</v>
      </c>
      <c r="L14" s="173"/>
      <c r="M14" s="173"/>
      <c r="N14" s="72">
        <f>SUM(N5:N13)</f>
        <v>0</v>
      </c>
    </row>
    <row r="15" spans="1:14" x14ac:dyDescent="0.2">
      <c r="G15" s="56"/>
      <c r="L15" s="56"/>
    </row>
    <row r="16" spans="1:14" x14ac:dyDescent="0.2">
      <c r="A16" s="169"/>
      <c r="B16" s="62"/>
      <c r="C16" s="63"/>
      <c r="D16" s="64"/>
      <c r="F16" s="169"/>
      <c r="G16" s="62"/>
      <c r="H16" s="63"/>
      <c r="I16" s="64"/>
      <c r="K16" s="169"/>
      <c r="L16" s="62"/>
      <c r="M16" s="63"/>
      <c r="N16" s="64"/>
    </row>
    <row r="17" spans="1:14" x14ac:dyDescent="0.2">
      <c r="A17" s="170"/>
      <c r="B17" s="62"/>
      <c r="C17" s="63"/>
      <c r="D17" s="64"/>
      <c r="F17" s="170"/>
      <c r="G17" s="62"/>
      <c r="H17" s="63"/>
      <c r="I17" s="64"/>
      <c r="K17" s="170"/>
      <c r="L17" s="62"/>
      <c r="M17" s="63"/>
      <c r="N17" s="64"/>
    </row>
    <row r="18" spans="1:14" x14ac:dyDescent="0.2">
      <c r="A18" s="170"/>
      <c r="B18" s="62"/>
      <c r="C18" s="63"/>
      <c r="D18" s="64"/>
      <c r="F18" s="170"/>
      <c r="G18" s="62"/>
      <c r="H18" s="63"/>
      <c r="I18" s="64"/>
      <c r="K18" s="170"/>
      <c r="L18" s="62"/>
      <c r="M18" s="63"/>
      <c r="N18" s="64"/>
    </row>
    <row r="19" spans="1:14" x14ac:dyDescent="0.2">
      <c r="A19" s="170"/>
      <c r="B19" s="62"/>
      <c r="C19" s="63"/>
      <c r="D19" s="64"/>
      <c r="F19" s="170"/>
      <c r="G19" s="62"/>
      <c r="H19" s="63"/>
      <c r="I19" s="64"/>
      <c r="K19" s="170"/>
      <c r="L19" s="62"/>
      <c r="M19" s="63"/>
      <c r="N19" s="64"/>
    </row>
    <row r="20" spans="1:14" x14ac:dyDescent="0.2">
      <c r="A20" s="170"/>
      <c r="B20" s="62"/>
      <c r="C20" s="63"/>
      <c r="D20" s="64"/>
      <c r="F20" s="170"/>
      <c r="G20" s="62"/>
      <c r="H20" s="63"/>
      <c r="I20" s="64"/>
      <c r="K20" s="170"/>
      <c r="L20" s="62"/>
      <c r="M20" s="63"/>
      <c r="N20" s="64"/>
    </row>
    <row r="21" spans="1:14" x14ac:dyDescent="0.2">
      <c r="A21" s="170"/>
      <c r="B21" s="62"/>
      <c r="C21" s="63"/>
      <c r="D21" s="64"/>
      <c r="F21" s="170"/>
      <c r="G21" s="62"/>
      <c r="H21" s="63"/>
      <c r="I21" s="64"/>
      <c r="K21" s="170"/>
      <c r="L21" s="62"/>
      <c r="M21" s="63"/>
      <c r="N21" s="64"/>
    </row>
    <row r="22" spans="1:14" x14ac:dyDescent="0.2">
      <c r="A22" s="170"/>
      <c r="B22" s="62"/>
      <c r="C22" s="63"/>
      <c r="D22" s="64"/>
      <c r="F22" s="170"/>
      <c r="G22" s="62"/>
      <c r="H22" s="63"/>
      <c r="I22" s="64"/>
      <c r="K22" s="170"/>
      <c r="L22" s="62"/>
      <c r="M22" s="63"/>
      <c r="N22" s="64"/>
    </row>
    <row r="23" spans="1:14" x14ac:dyDescent="0.2">
      <c r="A23" s="170"/>
      <c r="B23" s="62"/>
      <c r="C23" s="63"/>
      <c r="D23" s="64"/>
      <c r="F23" s="170"/>
      <c r="G23" s="62"/>
      <c r="H23" s="63"/>
      <c r="I23" s="64"/>
      <c r="K23" s="170"/>
      <c r="L23" s="62"/>
      <c r="M23" s="63"/>
      <c r="N23" s="64"/>
    </row>
    <row r="24" spans="1:14" ht="11.4" thickBot="1" x14ac:dyDescent="0.25">
      <c r="A24" s="171"/>
      <c r="B24" s="62"/>
      <c r="C24" s="63"/>
      <c r="D24" s="65"/>
      <c r="F24" s="171"/>
      <c r="G24" s="62"/>
      <c r="H24" s="63"/>
      <c r="I24" s="65"/>
      <c r="K24" s="171"/>
      <c r="L24" s="62"/>
      <c r="M24" s="63"/>
      <c r="N24" s="65"/>
    </row>
    <row r="25" spans="1:14" ht="11.4" thickBot="1" x14ac:dyDescent="0.25">
      <c r="A25" s="172" t="s">
        <v>19</v>
      </c>
      <c r="B25" s="173"/>
      <c r="C25" s="173"/>
      <c r="D25" s="72">
        <f>SUM(D16:D24)</f>
        <v>0</v>
      </c>
      <c r="F25" s="172" t="s">
        <v>19</v>
      </c>
      <c r="G25" s="173"/>
      <c r="H25" s="173"/>
      <c r="I25" s="72">
        <f>SUM(I16:I24)</f>
        <v>0</v>
      </c>
      <c r="K25" s="172" t="s">
        <v>19</v>
      </c>
      <c r="L25" s="173"/>
      <c r="M25" s="173"/>
      <c r="N25" s="72">
        <f>SUM(N16:N24)</f>
        <v>0</v>
      </c>
    </row>
    <row r="26" spans="1:14" x14ac:dyDescent="0.2">
      <c r="B26" s="18"/>
    </row>
    <row r="27" spans="1:14" x14ac:dyDescent="0.2">
      <c r="A27" s="169"/>
      <c r="B27" s="62"/>
      <c r="C27" s="63"/>
      <c r="D27" s="64"/>
      <c r="F27" s="169"/>
      <c r="G27" s="62"/>
      <c r="H27" s="63"/>
      <c r="I27" s="64"/>
      <c r="K27" s="169"/>
      <c r="L27" s="62"/>
      <c r="M27" s="63"/>
      <c r="N27" s="64"/>
    </row>
    <row r="28" spans="1:14" x14ac:dyDescent="0.2">
      <c r="A28" s="170"/>
      <c r="B28" s="62"/>
      <c r="C28" s="63"/>
      <c r="D28" s="64"/>
      <c r="F28" s="170"/>
      <c r="G28" s="62"/>
      <c r="H28" s="63"/>
      <c r="I28" s="64"/>
      <c r="K28" s="170"/>
      <c r="L28" s="62"/>
      <c r="M28" s="63"/>
      <c r="N28" s="64"/>
    </row>
    <row r="29" spans="1:14" x14ac:dyDescent="0.2">
      <c r="A29" s="170"/>
      <c r="B29" s="62"/>
      <c r="C29" s="63"/>
      <c r="D29" s="64"/>
      <c r="F29" s="170"/>
      <c r="G29" s="62"/>
      <c r="H29" s="63"/>
      <c r="I29" s="64"/>
      <c r="K29" s="170"/>
      <c r="L29" s="62"/>
      <c r="M29" s="63"/>
      <c r="N29" s="64"/>
    </row>
    <row r="30" spans="1:14" x14ac:dyDescent="0.2">
      <c r="A30" s="170"/>
      <c r="B30" s="62"/>
      <c r="C30" s="63"/>
      <c r="D30" s="64"/>
      <c r="F30" s="170"/>
      <c r="G30" s="62"/>
      <c r="H30" s="63"/>
      <c r="I30" s="64"/>
      <c r="K30" s="170"/>
      <c r="L30" s="62"/>
      <c r="M30" s="63"/>
      <c r="N30" s="64"/>
    </row>
    <row r="31" spans="1:14" x14ac:dyDescent="0.2">
      <c r="A31" s="170"/>
      <c r="B31" s="62"/>
      <c r="C31" s="63"/>
      <c r="D31" s="64"/>
      <c r="F31" s="170"/>
      <c r="G31" s="62"/>
      <c r="H31" s="63"/>
      <c r="I31" s="64"/>
      <c r="K31" s="170"/>
      <c r="L31" s="62"/>
      <c r="M31" s="63"/>
      <c r="N31" s="64"/>
    </row>
    <row r="32" spans="1:14" x14ac:dyDescent="0.2">
      <c r="A32" s="170"/>
      <c r="B32" s="62"/>
      <c r="C32" s="63"/>
      <c r="D32" s="64"/>
      <c r="F32" s="170"/>
      <c r="G32" s="62"/>
      <c r="H32" s="63"/>
      <c r="I32" s="64"/>
      <c r="K32" s="170"/>
      <c r="L32" s="62"/>
      <c r="M32" s="63"/>
      <c r="N32" s="64"/>
    </row>
    <row r="33" spans="1:14" x14ac:dyDescent="0.2">
      <c r="A33" s="170"/>
      <c r="B33" s="62"/>
      <c r="C33" s="63"/>
      <c r="D33" s="64"/>
      <c r="F33" s="170"/>
      <c r="G33" s="62"/>
      <c r="H33" s="63"/>
      <c r="I33" s="64"/>
      <c r="K33" s="170"/>
      <c r="L33" s="62"/>
      <c r="M33" s="63"/>
      <c r="N33" s="64"/>
    </row>
    <row r="34" spans="1:14" x14ac:dyDescent="0.2">
      <c r="A34" s="170"/>
      <c r="B34" s="62"/>
      <c r="C34" s="63"/>
      <c r="D34" s="64"/>
      <c r="F34" s="170"/>
      <c r="G34" s="62"/>
      <c r="H34" s="63"/>
      <c r="I34" s="64"/>
      <c r="K34" s="170"/>
      <c r="L34" s="62"/>
      <c r="M34" s="63"/>
      <c r="N34" s="64"/>
    </row>
    <row r="35" spans="1:14" ht="11.4" thickBot="1" x14ac:dyDescent="0.25">
      <c r="A35" s="171"/>
      <c r="B35" s="62"/>
      <c r="C35" s="63"/>
      <c r="D35" s="65"/>
      <c r="F35" s="171"/>
      <c r="G35" s="62"/>
      <c r="H35" s="63"/>
      <c r="I35" s="65"/>
      <c r="K35" s="171"/>
      <c r="L35" s="62"/>
      <c r="M35" s="63"/>
      <c r="N35" s="65"/>
    </row>
    <row r="36" spans="1:14" ht="11.4" thickBot="1" x14ac:dyDescent="0.25">
      <c r="A36" s="172" t="s">
        <v>19</v>
      </c>
      <c r="B36" s="173"/>
      <c r="C36" s="173"/>
      <c r="D36" s="72">
        <f>SUM(D27:D35)</f>
        <v>0</v>
      </c>
      <c r="F36" s="172" t="s">
        <v>19</v>
      </c>
      <c r="G36" s="173"/>
      <c r="H36" s="173"/>
      <c r="I36" s="72">
        <f>SUM(I27:I35)</f>
        <v>0</v>
      </c>
      <c r="K36" s="172" t="s">
        <v>19</v>
      </c>
      <c r="L36" s="173"/>
      <c r="M36" s="173"/>
      <c r="N36" s="72">
        <f>SUM(N27:N35)</f>
        <v>0</v>
      </c>
    </row>
    <row r="37" spans="1:14" x14ac:dyDescent="0.2">
      <c r="B37" s="18"/>
      <c r="D37" s="18"/>
    </row>
    <row r="38" spans="1:14" x14ac:dyDescent="0.2">
      <c r="A38" s="18" t="s">
        <v>75</v>
      </c>
    </row>
  </sheetData>
  <mergeCells count="20">
    <mergeCell ref="A16:A24"/>
    <mergeCell ref="F16:F24"/>
    <mergeCell ref="K16:K24"/>
    <mergeCell ref="A25:C25"/>
    <mergeCell ref="F25:H25"/>
    <mergeCell ref="K25:M25"/>
    <mergeCell ref="A27:A35"/>
    <mergeCell ref="F27:F35"/>
    <mergeCell ref="K27:K35"/>
    <mergeCell ref="A36:C36"/>
    <mergeCell ref="F36:H36"/>
    <mergeCell ref="K36:M36"/>
    <mergeCell ref="K5:K13"/>
    <mergeCell ref="A14:C14"/>
    <mergeCell ref="F14:H14"/>
    <mergeCell ref="K14:M14"/>
    <mergeCell ref="L1:N1"/>
    <mergeCell ref="F2:I2"/>
    <mergeCell ref="F5:F13"/>
    <mergeCell ref="A5:A13"/>
  </mergeCells>
  <phoneticPr fontId="2"/>
  <printOptions horizontalCentered="1"/>
  <pageMargins left="0.59055118110236227" right="0.59055118110236227" top="0.78740157480314965" bottom="0.59055118110236227" header="0.51181102362204722" footer="0.31496062992125984"/>
  <pageSetup paperSize="9" scale="90" orientation="landscape" r:id="rId1"/>
  <headerFooter>
    <oddHeader>&amp;L国産木材使用予定数量調書内訳  参考資料a （部材別数量内訳表）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W19"/>
  <sheetViews>
    <sheetView workbookViewId="0">
      <selection activeCell="H21" sqref="H21"/>
    </sheetView>
  </sheetViews>
  <sheetFormatPr defaultColWidth="8.88671875" defaultRowHeight="13.2" x14ac:dyDescent="0.2"/>
  <cols>
    <col min="1" max="14" width="9.6640625" style="3" customWidth="1"/>
    <col min="15" max="260" width="8.88671875" style="3"/>
    <col min="261" max="270" width="9.6640625" style="3" customWidth="1"/>
    <col min="271" max="516" width="8.88671875" style="3"/>
    <col min="517" max="526" width="9.6640625" style="3" customWidth="1"/>
    <col min="527" max="772" width="8.88671875" style="3"/>
    <col min="773" max="782" width="9.6640625" style="3" customWidth="1"/>
    <col min="783" max="1028" width="8.88671875" style="3"/>
    <col min="1029" max="1038" width="9.6640625" style="3" customWidth="1"/>
    <col min="1039" max="1284" width="8.88671875" style="3"/>
    <col min="1285" max="1294" width="9.6640625" style="3" customWidth="1"/>
    <col min="1295" max="1540" width="8.88671875" style="3"/>
    <col min="1541" max="1550" width="9.6640625" style="3" customWidth="1"/>
    <col min="1551" max="1796" width="8.88671875" style="3"/>
    <col min="1797" max="1806" width="9.6640625" style="3" customWidth="1"/>
    <col min="1807" max="2052" width="8.88671875" style="3"/>
    <col min="2053" max="2062" width="9.6640625" style="3" customWidth="1"/>
    <col min="2063" max="2308" width="8.88671875" style="3"/>
    <col min="2309" max="2318" width="9.6640625" style="3" customWidth="1"/>
    <col min="2319" max="2564" width="8.88671875" style="3"/>
    <col min="2565" max="2574" width="9.6640625" style="3" customWidth="1"/>
    <col min="2575" max="2820" width="8.88671875" style="3"/>
    <col min="2821" max="2830" width="9.6640625" style="3" customWidth="1"/>
    <col min="2831" max="3076" width="8.88671875" style="3"/>
    <col min="3077" max="3086" width="9.6640625" style="3" customWidth="1"/>
    <col min="3087" max="3332" width="8.88671875" style="3"/>
    <col min="3333" max="3342" width="9.6640625" style="3" customWidth="1"/>
    <col min="3343" max="3588" width="8.88671875" style="3"/>
    <col min="3589" max="3598" width="9.6640625" style="3" customWidth="1"/>
    <col min="3599" max="3844" width="8.88671875" style="3"/>
    <col min="3845" max="3854" width="9.6640625" style="3" customWidth="1"/>
    <col min="3855" max="4100" width="8.88671875" style="3"/>
    <col min="4101" max="4110" width="9.6640625" style="3" customWidth="1"/>
    <col min="4111" max="4356" width="8.88671875" style="3"/>
    <col min="4357" max="4366" width="9.6640625" style="3" customWidth="1"/>
    <col min="4367" max="4612" width="8.88671875" style="3"/>
    <col min="4613" max="4622" width="9.6640625" style="3" customWidth="1"/>
    <col min="4623" max="4868" width="8.88671875" style="3"/>
    <col min="4869" max="4878" width="9.6640625" style="3" customWidth="1"/>
    <col min="4879" max="5124" width="8.88671875" style="3"/>
    <col min="5125" max="5134" width="9.6640625" style="3" customWidth="1"/>
    <col min="5135" max="5380" width="8.88671875" style="3"/>
    <col min="5381" max="5390" width="9.6640625" style="3" customWidth="1"/>
    <col min="5391" max="5636" width="8.88671875" style="3"/>
    <col min="5637" max="5646" width="9.6640625" style="3" customWidth="1"/>
    <col min="5647" max="5892" width="8.88671875" style="3"/>
    <col min="5893" max="5902" width="9.6640625" style="3" customWidth="1"/>
    <col min="5903" max="6148" width="8.88671875" style="3"/>
    <col min="6149" max="6158" width="9.6640625" style="3" customWidth="1"/>
    <col min="6159" max="6404" width="8.88671875" style="3"/>
    <col min="6405" max="6414" width="9.6640625" style="3" customWidth="1"/>
    <col min="6415" max="6660" width="8.88671875" style="3"/>
    <col min="6661" max="6670" width="9.6640625" style="3" customWidth="1"/>
    <col min="6671" max="6916" width="8.88671875" style="3"/>
    <col min="6917" max="6926" width="9.6640625" style="3" customWidth="1"/>
    <col min="6927" max="7172" width="8.88671875" style="3"/>
    <col min="7173" max="7182" width="9.6640625" style="3" customWidth="1"/>
    <col min="7183" max="7428" width="8.88671875" style="3"/>
    <col min="7429" max="7438" width="9.6640625" style="3" customWidth="1"/>
    <col min="7439" max="7684" width="8.88671875" style="3"/>
    <col min="7685" max="7694" width="9.6640625" style="3" customWidth="1"/>
    <col min="7695" max="7940" width="8.88671875" style="3"/>
    <col min="7941" max="7950" width="9.6640625" style="3" customWidth="1"/>
    <col min="7951" max="8196" width="8.88671875" style="3"/>
    <col min="8197" max="8206" width="9.6640625" style="3" customWidth="1"/>
    <col min="8207" max="8452" width="8.88671875" style="3"/>
    <col min="8453" max="8462" width="9.6640625" style="3" customWidth="1"/>
    <col min="8463" max="8708" width="8.88671875" style="3"/>
    <col min="8709" max="8718" width="9.6640625" style="3" customWidth="1"/>
    <col min="8719" max="8964" width="8.88671875" style="3"/>
    <col min="8965" max="8974" width="9.6640625" style="3" customWidth="1"/>
    <col min="8975" max="9220" width="8.88671875" style="3"/>
    <col min="9221" max="9230" width="9.6640625" style="3" customWidth="1"/>
    <col min="9231" max="9476" width="8.88671875" style="3"/>
    <col min="9477" max="9486" width="9.6640625" style="3" customWidth="1"/>
    <col min="9487" max="9732" width="8.88671875" style="3"/>
    <col min="9733" max="9742" width="9.6640625" style="3" customWidth="1"/>
    <col min="9743" max="9988" width="8.88671875" style="3"/>
    <col min="9989" max="9998" width="9.6640625" style="3" customWidth="1"/>
    <col min="9999" max="10244" width="8.88671875" style="3"/>
    <col min="10245" max="10254" width="9.6640625" style="3" customWidth="1"/>
    <col min="10255" max="10500" width="8.88671875" style="3"/>
    <col min="10501" max="10510" width="9.6640625" style="3" customWidth="1"/>
    <col min="10511" max="10756" width="8.88671875" style="3"/>
    <col min="10757" max="10766" width="9.6640625" style="3" customWidth="1"/>
    <col min="10767" max="11012" width="8.88671875" style="3"/>
    <col min="11013" max="11022" width="9.6640625" style="3" customWidth="1"/>
    <col min="11023" max="11268" width="8.88671875" style="3"/>
    <col min="11269" max="11278" width="9.6640625" style="3" customWidth="1"/>
    <col min="11279" max="11524" width="8.88671875" style="3"/>
    <col min="11525" max="11534" width="9.6640625" style="3" customWidth="1"/>
    <col min="11535" max="11780" width="8.88671875" style="3"/>
    <col min="11781" max="11790" width="9.6640625" style="3" customWidth="1"/>
    <col min="11791" max="12036" width="8.88671875" style="3"/>
    <col min="12037" max="12046" width="9.6640625" style="3" customWidth="1"/>
    <col min="12047" max="12292" width="8.88671875" style="3"/>
    <col min="12293" max="12302" width="9.6640625" style="3" customWidth="1"/>
    <col min="12303" max="12548" width="8.88671875" style="3"/>
    <col min="12549" max="12558" width="9.6640625" style="3" customWidth="1"/>
    <col min="12559" max="12804" width="8.88671875" style="3"/>
    <col min="12805" max="12814" width="9.6640625" style="3" customWidth="1"/>
    <col min="12815" max="13060" width="8.88671875" style="3"/>
    <col min="13061" max="13070" width="9.6640625" style="3" customWidth="1"/>
    <col min="13071" max="13316" width="8.88671875" style="3"/>
    <col min="13317" max="13326" width="9.6640625" style="3" customWidth="1"/>
    <col min="13327" max="13572" width="8.88671875" style="3"/>
    <col min="13573" max="13582" width="9.6640625" style="3" customWidth="1"/>
    <col min="13583" max="13828" width="8.88671875" style="3"/>
    <col min="13829" max="13838" width="9.6640625" style="3" customWidth="1"/>
    <col min="13839" max="14084" width="8.88671875" style="3"/>
    <col min="14085" max="14094" width="9.6640625" style="3" customWidth="1"/>
    <col min="14095" max="14340" width="8.88671875" style="3"/>
    <col min="14341" max="14350" width="9.6640625" style="3" customWidth="1"/>
    <col min="14351" max="14596" width="8.88671875" style="3"/>
    <col min="14597" max="14606" width="9.6640625" style="3" customWidth="1"/>
    <col min="14607" max="14852" width="8.88671875" style="3"/>
    <col min="14853" max="14862" width="9.6640625" style="3" customWidth="1"/>
    <col min="14863" max="15108" width="8.88671875" style="3"/>
    <col min="15109" max="15118" width="9.6640625" style="3" customWidth="1"/>
    <col min="15119" max="15364" width="8.88671875" style="3"/>
    <col min="15365" max="15374" width="9.6640625" style="3" customWidth="1"/>
    <col min="15375" max="15620" width="8.88671875" style="3"/>
    <col min="15621" max="15630" width="9.6640625" style="3" customWidth="1"/>
    <col min="15631" max="15876" width="8.88671875" style="3"/>
    <col min="15877" max="15886" width="9.6640625" style="3" customWidth="1"/>
    <col min="15887" max="16132" width="8.88671875" style="3"/>
    <col min="16133" max="16142" width="9.6640625" style="3" customWidth="1"/>
    <col min="16143" max="16384" width="8.88671875" style="3"/>
  </cols>
  <sheetData>
    <row r="1" spans="1:23" ht="15" customHeight="1" x14ac:dyDescent="0.2">
      <c r="A1" s="1"/>
      <c r="K1" s="116" t="s">
        <v>74</v>
      </c>
      <c r="L1" s="174" t="str">
        <f>IF(木材使用予定数量調書!Q2&lt;&gt;"",木材使用予定数量調書!Q2,"")</f>
        <v/>
      </c>
      <c r="M1" s="174"/>
      <c r="N1" s="174"/>
    </row>
    <row r="2" spans="1:23" ht="15" customHeight="1" x14ac:dyDescent="0.2">
      <c r="A2" s="179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23" ht="15" customHeight="1" x14ac:dyDescent="0.2">
      <c r="A3" s="17"/>
      <c r="B3" s="4"/>
      <c r="C3" s="2"/>
      <c r="D3" s="5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5"/>
      <c r="S3" s="2"/>
      <c r="T3" s="2"/>
      <c r="U3" s="2"/>
      <c r="V3" s="2"/>
      <c r="W3" s="2"/>
    </row>
    <row r="4" spans="1:23" ht="6.75" customHeight="1" thickBot="1" x14ac:dyDescent="0.25">
      <c r="A4" s="2"/>
      <c r="B4" s="4"/>
      <c r="C4" s="2"/>
      <c r="D4" s="5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5"/>
      <c r="S4" s="2"/>
      <c r="T4" s="2"/>
      <c r="U4" s="2"/>
      <c r="V4" s="2"/>
      <c r="W4" s="2"/>
    </row>
    <row r="5" spans="1:23" ht="18" customHeight="1" thickBot="1" x14ac:dyDescent="0.25">
      <c r="A5" s="6"/>
      <c r="B5" s="75"/>
      <c r="C5" s="75"/>
      <c r="D5" s="76"/>
      <c r="E5" s="75"/>
      <c r="F5" s="75"/>
      <c r="G5" s="75"/>
      <c r="H5" s="75"/>
      <c r="I5" s="77"/>
      <c r="J5" s="115"/>
      <c r="K5" s="115"/>
      <c r="L5" s="115"/>
      <c r="M5" s="115"/>
      <c r="N5" s="7" t="s">
        <v>19</v>
      </c>
      <c r="O5" s="2"/>
      <c r="P5" s="2"/>
      <c r="Q5" s="2"/>
      <c r="R5" s="5"/>
      <c r="S5" s="2"/>
      <c r="T5" s="2"/>
      <c r="U5" s="2"/>
      <c r="V5" s="2"/>
      <c r="W5" s="2"/>
    </row>
    <row r="6" spans="1:23" ht="18" customHeight="1" x14ac:dyDescent="0.2">
      <c r="A6" s="73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10" t="str">
        <f>IF(SUM(B6:M6)=0,"",SUM(B6:M6))</f>
        <v/>
      </c>
      <c r="O6" s="2"/>
      <c r="P6" s="2"/>
      <c r="Q6" s="2"/>
      <c r="R6" s="5"/>
      <c r="S6" s="2"/>
      <c r="T6" s="2"/>
      <c r="U6" s="2"/>
      <c r="V6" s="2"/>
      <c r="W6" s="2"/>
    </row>
    <row r="7" spans="1:23" ht="18" customHeight="1" x14ac:dyDescent="0.2">
      <c r="A7" s="73"/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11" t="str">
        <f t="shared" ref="N7:N17" si="0">IF(SUM(B7:M7)=0,"",SUM(B7:M7))</f>
        <v/>
      </c>
      <c r="O7" s="2"/>
      <c r="P7" s="2"/>
      <c r="Q7" s="2"/>
      <c r="R7" s="5"/>
      <c r="S7" s="2"/>
      <c r="T7" s="2"/>
      <c r="U7" s="2"/>
      <c r="V7" s="2"/>
      <c r="W7" s="2"/>
    </row>
    <row r="8" spans="1:23" ht="18" customHeight="1" x14ac:dyDescent="0.2">
      <c r="A8" s="73"/>
      <c r="B8" s="8"/>
      <c r="C8" s="8"/>
      <c r="D8" s="8"/>
      <c r="E8" s="8"/>
      <c r="F8" s="8"/>
      <c r="G8" s="8"/>
      <c r="H8" s="8"/>
      <c r="I8" s="9"/>
      <c r="J8" s="9"/>
      <c r="K8" s="9"/>
      <c r="L8" s="9"/>
      <c r="M8" s="9"/>
      <c r="N8" s="11" t="str">
        <f t="shared" si="0"/>
        <v/>
      </c>
      <c r="O8" s="2"/>
      <c r="P8" s="2"/>
      <c r="Q8" s="2"/>
      <c r="R8" s="5"/>
      <c r="S8" s="2"/>
      <c r="T8" s="2"/>
      <c r="U8" s="2"/>
      <c r="V8" s="2"/>
      <c r="W8" s="2"/>
    </row>
    <row r="9" spans="1:23" ht="18" customHeight="1" x14ac:dyDescent="0.2">
      <c r="A9" s="73"/>
      <c r="B9" s="8"/>
      <c r="C9" s="8"/>
      <c r="D9" s="8"/>
      <c r="E9" s="8"/>
      <c r="F9" s="8"/>
      <c r="G9" s="8"/>
      <c r="H9" s="8"/>
      <c r="I9" s="9"/>
      <c r="J9" s="9"/>
      <c r="K9" s="9"/>
      <c r="L9" s="9"/>
      <c r="M9" s="9"/>
      <c r="N9" s="11" t="str">
        <f t="shared" si="0"/>
        <v/>
      </c>
      <c r="O9" s="2"/>
      <c r="P9" s="2"/>
      <c r="Q9" s="2"/>
      <c r="R9" s="5"/>
      <c r="S9" s="2"/>
      <c r="T9" s="2"/>
      <c r="U9" s="2"/>
      <c r="V9" s="2"/>
      <c r="W9" s="2"/>
    </row>
    <row r="10" spans="1:23" ht="18" customHeight="1" x14ac:dyDescent="0.2">
      <c r="A10" s="73"/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  <c r="N10" s="11" t="str">
        <f t="shared" si="0"/>
        <v/>
      </c>
      <c r="O10" s="2"/>
      <c r="P10" s="2"/>
      <c r="Q10" s="2"/>
      <c r="R10" s="5"/>
      <c r="S10" s="2"/>
      <c r="T10" s="2"/>
      <c r="U10" s="2"/>
      <c r="V10" s="2"/>
      <c r="W10" s="2"/>
    </row>
    <row r="11" spans="1:23" ht="18" customHeight="1" x14ac:dyDescent="0.2">
      <c r="A11" s="73"/>
      <c r="B11" s="8"/>
      <c r="C11" s="8"/>
      <c r="D11" s="8"/>
      <c r="E11" s="8"/>
      <c r="F11" s="8"/>
      <c r="G11" s="8"/>
      <c r="H11" s="8"/>
      <c r="I11" s="9"/>
      <c r="J11" s="9"/>
      <c r="K11" s="9"/>
      <c r="L11" s="9"/>
      <c r="M11" s="9"/>
      <c r="N11" s="11" t="str">
        <f t="shared" si="0"/>
        <v/>
      </c>
      <c r="O11" s="2"/>
      <c r="P11" s="2"/>
      <c r="Q11" s="2"/>
      <c r="R11" s="5"/>
      <c r="S11" s="2"/>
      <c r="T11" s="2"/>
      <c r="U11" s="2"/>
      <c r="V11" s="2"/>
      <c r="W11" s="2"/>
    </row>
    <row r="12" spans="1:23" ht="18" customHeight="1" x14ac:dyDescent="0.2">
      <c r="A12" s="73"/>
      <c r="B12" s="8"/>
      <c r="C12" s="8"/>
      <c r="D12" s="8"/>
      <c r="E12" s="8"/>
      <c r="F12" s="8"/>
      <c r="G12" s="8"/>
      <c r="H12" s="8"/>
      <c r="I12" s="9"/>
      <c r="J12" s="9"/>
      <c r="K12" s="9"/>
      <c r="L12" s="9"/>
      <c r="M12" s="9"/>
      <c r="N12" s="11" t="str">
        <f t="shared" si="0"/>
        <v/>
      </c>
      <c r="O12" s="2"/>
      <c r="P12" s="2"/>
      <c r="Q12" s="2"/>
      <c r="R12" s="5"/>
      <c r="S12" s="2"/>
      <c r="T12" s="2"/>
      <c r="U12" s="2"/>
      <c r="V12" s="2"/>
      <c r="W12" s="2"/>
    </row>
    <row r="13" spans="1:23" ht="18" customHeight="1" x14ac:dyDescent="0.2">
      <c r="A13" s="73"/>
      <c r="B13" s="8"/>
      <c r="C13" s="8"/>
      <c r="D13" s="8"/>
      <c r="E13" s="8"/>
      <c r="F13" s="8"/>
      <c r="G13" s="8"/>
      <c r="H13" s="8"/>
      <c r="I13" s="9"/>
      <c r="J13" s="9"/>
      <c r="K13" s="9"/>
      <c r="L13" s="9"/>
      <c r="M13" s="9"/>
      <c r="N13" s="11" t="str">
        <f t="shared" si="0"/>
        <v/>
      </c>
      <c r="O13" s="2"/>
      <c r="P13" s="2"/>
      <c r="Q13" s="2"/>
      <c r="R13" s="5"/>
      <c r="S13" s="2"/>
      <c r="T13" s="2"/>
      <c r="U13" s="2"/>
      <c r="V13" s="2"/>
      <c r="W13" s="2"/>
    </row>
    <row r="14" spans="1:23" ht="18" customHeight="1" x14ac:dyDescent="0.2">
      <c r="A14" s="73"/>
      <c r="B14" s="8"/>
      <c r="C14" s="8"/>
      <c r="D14" s="8"/>
      <c r="E14" s="8"/>
      <c r="F14" s="8"/>
      <c r="G14" s="8"/>
      <c r="H14" s="8"/>
      <c r="I14" s="9"/>
      <c r="J14" s="9"/>
      <c r="K14" s="9"/>
      <c r="L14" s="9"/>
      <c r="M14" s="9"/>
      <c r="N14" s="11" t="str">
        <f t="shared" si="0"/>
        <v/>
      </c>
      <c r="O14" s="2"/>
      <c r="P14" s="2"/>
      <c r="Q14" s="2"/>
      <c r="R14" s="5"/>
      <c r="S14" s="2"/>
      <c r="T14" s="2"/>
      <c r="U14" s="2"/>
      <c r="V14" s="2"/>
      <c r="W14" s="2"/>
    </row>
    <row r="15" spans="1:23" ht="18" customHeight="1" x14ac:dyDescent="0.2">
      <c r="A15" s="73"/>
      <c r="B15" s="8"/>
      <c r="C15" s="8"/>
      <c r="D15" s="8"/>
      <c r="E15" s="8"/>
      <c r="F15" s="8"/>
      <c r="G15" s="8"/>
      <c r="H15" s="8"/>
      <c r="I15" s="9"/>
      <c r="J15" s="9"/>
      <c r="K15" s="9"/>
      <c r="L15" s="9"/>
      <c r="M15" s="9"/>
      <c r="N15" s="11" t="str">
        <f t="shared" si="0"/>
        <v/>
      </c>
      <c r="O15" s="2"/>
      <c r="P15" s="2"/>
      <c r="Q15" s="2"/>
      <c r="R15" s="5"/>
      <c r="S15" s="2"/>
      <c r="T15" s="2"/>
      <c r="U15" s="2"/>
      <c r="V15" s="2"/>
      <c r="W15" s="2"/>
    </row>
    <row r="16" spans="1:23" ht="18" customHeight="1" x14ac:dyDescent="0.2">
      <c r="A16" s="73"/>
      <c r="B16" s="8"/>
      <c r="C16" s="8"/>
      <c r="D16" s="8"/>
      <c r="E16" s="8"/>
      <c r="F16" s="8"/>
      <c r="G16" s="8"/>
      <c r="H16" s="8"/>
      <c r="I16" s="9"/>
      <c r="J16" s="9"/>
      <c r="K16" s="9"/>
      <c r="L16" s="9"/>
      <c r="M16" s="9"/>
      <c r="N16" s="11" t="str">
        <f t="shared" si="0"/>
        <v/>
      </c>
      <c r="O16" s="2"/>
      <c r="P16" s="2"/>
      <c r="Q16" s="2"/>
      <c r="R16" s="5"/>
      <c r="S16" s="2"/>
      <c r="T16" s="2"/>
      <c r="U16" s="2"/>
      <c r="V16" s="2"/>
      <c r="W16" s="2"/>
    </row>
    <row r="17" spans="1:23" ht="18" customHeight="1" thickBot="1" x14ac:dyDescent="0.25">
      <c r="A17" s="74"/>
      <c r="B17" s="12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4" t="str">
        <f t="shared" si="0"/>
        <v/>
      </c>
      <c r="O17" s="2"/>
      <c r="P17" s="2"/>
      <c r="Q17" s="2"/>
      <c r="R17" s="5"/>
      <c r="S17" s="2"/>
      <c r="T17" s="2"/>
      <c r="U17" s="2"/>
      <c r="V17" s="2"/>
      <c r="W17" s="2"/>
    </row>
    <row r="18" spans="1:23" ht="18" customHeight="1" thickBot="1" x14ac:dyDescent="0.25">
      <c r="A18" s="15" t="s">
        <v>20</v>
      </c>
      <c r="B18" s="16" t="str">
        <f>IF(SUM(B6:B17)=0,"",SUM(B6:B17))</f>
        <v/>
      </c>
      <c r="C18" s="16" t="str">
        <f t="shared" ref="C18:M18" si="1">IF(SUM(C6:C17)=0,"",SUM(C6:C17))</f>
        <v/>
      </c>
      <c r="D18" s="16" t="str">
        <f t="shared" si="1"/>
        <v/>
      </c>
      <c r="E18" s="16" t="str">
        <f t="shared" si="1"/>
        <v/>
      </c>
      <c r="F18" s="16" t="str">
        <f t="shared" si="1"/>
        <v/>
      </c>
      <c r="G18" s="16" t="str">
        <f t="shared" si="1"/>
        <v/>
      </c>
      <c r="H18" s="16" t="str">
        <f t="shared" si="1"/>
        <v/>
      </c>
      <c r="I18" s="16" t="str">
        <f t="shared" si="1"/>
        <v/>
      </c>
      <c r="J18" s="16" t="str">
        <f t="shared" si="1"/>
        <v/>
      </c>
      <c r="K18" s="16" t="str">
        <f t="shared" si="1"/>
        <v/>
      </c>
      <c r="L18" s="16" t="str">
        <f t="shared" si="1"/>
        <v/>
      </c>
      <c r="M18" s="16" t="str">
        <f t="shared" si="1"/>
        <v/>
      </c>
      <c r="N18" s="78">
        <f>SUM(B18:M18)</f>
        <v>0</v>
      </c>
      <c r="O18" s="2"/>
      <c r="P18" s="2"/>
      <c r="Q18" s="2"/>
      <c r="R18" s="5"/>
      <c r="S18" s="2"/>
      <c r="T18" s="2"/>
      <c r="U18" s="2"/>
      <c r="V18" s="2"/>
      <c r="W18" s="2"/>
    </row>
    <row r="19" spans="1:23" x14ac:dyDescent="0.2">
      <c r="A19" s="2"/>
      <c r="B19" s="4"/>
      <c r="C19" s="2"/>
      <c r="D19" s="5"/>
      <c r="E19" s="2"/>
      <c r="F19" s="2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5"/>
      <c r="S19" s="2"/>
      <c r="T19" s="2"/>
      <c r="U19" s="2"/>
      <c r="V19" s="2"/>
      <c r="W19" s="2"/>
    </row>
  </sheetData>
  <mergeCells count="2">
    <mergeCell ref="L1:N1"/>
    <mergeCell ref="A2:N2"/>
  </mergeCells>
  <phoneticPr fontId="2"/>
  <pageMargins left="0.59055118110236227" right="0.59055118110236227" top="1.0629921259842521" bottom="0.59055118110236227" header="0.82677165354330717" footer="0.31496062992125984"/>
  <pageSetup paperSize="9" orientation="landscape"/>
  <headerFooter>
    <oddHeader>&amp;L国産木材使用予定数量調書内訳　参考資料b　(共同住宅用）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84"/>
  <sheetViews>
    <sheetView topLeftCell="A63" workbookViewId="0">
      <selection activeCell="D23" sqref="D23"/>
    </sheetView>
  </sheetViews>
  <sheetFormatPr defaultColWidth="8.88671875" defaultRowHeight="10.8" x14ac:dyDescent="0.2"/>
  <cols>
    <col min="1" max="1" width="15.109375" style="21" customWidth="1"/>
    <col min="2" max="11" width="15.109375" style="22" customWidth="1"/>
    <col min="12" max="16384" width="8.88671875" style="22"/>
  </cols>
  <sheetData>
    <row r="2" spans="1:11" ht="13.2" x14ac:dyDescent="0.2">
      <c r="A2" s="122" t="s">
        <v>7</v>
      </c>
      <c r="C2" s="23" t="s">
        <v>4</v>
      </c>
      <c r="D2" s="24" t="s">
        <v>5</v>
      </c>
      <c r="E2" s="25" t="s">
        <v>6</v>
      </c>
      <c r="F2" s="39" t="s">
        <v>61</v>
      </c>
      <c r="G2" s="123" t="s">
        <v>30</v>
      </c>
      <c r="H2" s="127" t="s">
        <v>160</v>
      </c>
      <c r="J2" s="127" t="s">
        <v>161</v>
      </c>
      <c r="K2" s="127" t="s">
        <v>162</v>
      </c>
    </row>
    <row r="3" spans="1:11" ht="13.2" x14ac:dyDescent="0.2">
      <c r="A3" s="132" t="s">
        <v>251</v>
      </c>
      <c r="C3" s="26" t="s">
        <v>62</v>
      </c>
      <c r="D3" s="27" t="s">
        <v>77</v>
      </c>
      <c r="E3" s="28" t="s">
        <v>8</v>
      </c>
      <c r="F3" s="40" t="s">
        <v>62</v>
      </c>
      <c r="G3" s="124" t="s">
        <v>31</v>
      </c>
      <c r="H3" s="128">
        <v>0.314</v>
      </c>
      <c r="J3" s="127">
        <v>0.5</v>
      </c>
      <c r="K3" s="127">
        <v>3.6666666666666665</v>
      </c>
    </row>
    <row r="4" spans="1:11" ht="13.2" x14ac:dyDescent="0.2">
      <c r="A4" s="132" t="s">
        <v>231</v>
      </c>
      <c r="C4" s="29" t="s">
        <v>9</v>
      </c>
      <c r="D4" s="30" t="s">
        <v>126</v>
      </c>
      <c r="E4" s="31" t="s">
        <v>10</v>
      </c>
      <c r="F4" s="41" t="s">
        <v>9</v>
      </c>
      <c r="G4" s="125" t="s">
        <v>124</v>
      </c>
      <c r="H4" s="128">
        <v>0.40699999999999997</v>
      </c>
    </row>
    <row r="5" spans="1:11" ht="13.2" x14ac:dyDescent="0.2">
      <c r="A5" s="132" t="s">
        <v>119</v>
      </c>
      <c r="C5" s="29" t="s">
        <v>11</v>
      </c>
      <c r="D5" s="30" t="s">
        <v>127</v>
      </c>
      <c r="E5" s="32"/>
      <c r="F5" s="41" t="s">
        <v>11</v>
      </c>
      <c r="G5" s="125" t="s">
        <v>32</v>
      </c>
      <c r="H5" s="128">
        <v>0.28699999999999998</v>
      </c>
    </row>
    <row r="6" spans="1:11" ht="13.2" x14ac:dyDescent="0.2">
      <c r="A6" s="132" t="s">
        <v>166</v>
      </c>
      <c r="C6" s="29" t="s">
        <v>12</v>
      </c>
      <c r="D6" s="30" t="s">
        <v>89</v>
      </c>
      <c r="F6" s="41" t="s">
        <v>12</v>
      </c>
      <c r="G6" s="125" t="s">
        <v>33</v>
      </c>
      <c r="H6" s="128">
        <v>0.45100000000000001</v>
      </c>
    </row>
    <row r="7" spans="1:11" ht="13.2" x14ac:dyDescent="0.2">
      <c r="A7" s="132" t="s">
        <v>167</v>
      </c>
      <c r="C7" s="29" t="s">
        <v>23</v>
      </c>
      <c r="D7" s="30" t="s">
        <v>128</v>
      </c>
      <c r="F7" s="41" t="s">
        <v>63</v>
      </c>
      <c r="G7" s="125" t="s">
        <v>34</v>
      </c>
      <c r="H7" s="128">
        <v>0.46400000000000002</v>
      </c>
    </row>
    <row r="8" spans="1:11" x14ac:dyDescent="0.2">
      <c r="A8" s="132" t="s">
        <v>168</v>
      </c>
      <c r="C8" s="133" t="s">
        <v>237</v>
      </c>
      <c r="D8" s="30" t="s">
        <v>129</v>
      </c>
      <c r="F8" s="133" t="s">
        <v>238</v>
      </c>
      <c r="G8" s="125" t="s">
        <v>35</v>
      </c>
      <c r="H8" s="128">
        <v>0.41199999999999998</v>
      </c>
    </row>
    <row r="9" spans="1:11" ht="13.2" x14ac:dyDescent="0.2">
      <c r="A9" s="132" t="s">
        <v>169</v>
      </c>
      <c r="C9" s="29" t="s">
        <v>13</v>
      </c>
      <c r="D9" s="30" t="s">
        <v>120</v>
      </c>
      <c r="F9" s="41" t="s">
        <v>64</v>
      </c>
      <c r="G9" s="125" t="s">
        <v>36</v>
      </c>
      <c r="H9" s="128">
        <v>0.40400000000000003</v>
      </c>
    </row>
    <row r="10" spans="1:11" ht="13.2" x14ac:dyDescent="0.2">
      <c r="A10" s="132" t="s">
        <v>170</v>
      </c>
      <c r="C10" s="29" t="s">
        <v>24</v>
      </c>
      <c r="D10" s="30" t="s">
        <v>130</v>
      </c>
      <c r="F10" s="41" t="s">
        <v>65</v>
      </c>
      <c r="G10" s="125" t="s">
        <v>37</v>
      </c>
      <c r="H10" s="128">
        <v>0.42299999999999999</v>
      </c>
    </row>
    <row r="11" spans="1:11" ht="13.2" x14ac:dyDescent="0.2">
      <c r="A11" s="132" t="s">
        <v>171</v>
      </c>
      <c r="C11" s="29" t="s">
        <v>25</v>
      </c>
      <c r="D11" s="30" t="s">
        <v>131</v>
      </c>
      <c r="F11" s="41" t="s">
        <v>66</v>
      </c>
      <c r="G11" s="125" t="s">
        <v>38</v>
      </c>
      <c r="H11" s="128">
        <v>0.318</v>
      </c>
    </row>
    <row r="12" spans="1:11" ht="13.2" x14ac:dyDescent="0.2">
      <c r="A12" s="132" t="s">
        <v>172</v>
      </c>
      <c r="C12" s="29" t="s">
        <v>26</v>
      </c>
      <c r="D12" s="30" t="s">
        <v>132</v>
      </c>
      <c r="F12" s="41" t="s">
        <v>67</v>
      </c>
      <c r="G12" s="125" t="s">
        <v>39</v>
      </c>
      <c r="H12" s="128">
        <v>0.46400000000000002</v>
      </c>
    </row>
    <row r="13" spans="1:11" ht="13.2" x14ac:dyDescent="0.2">
      <c r="A13" s="132" t="s">
        <v>173</v>
      </c>
      <c r="C13" s="29" t="s">
        <v>27</v>
      </c>
      <c r="D13" s="30" t="s">
        <v>133</v>
      </c>
      <c r="F13" s="41" t="s">
        <v>27</v>
      </c>
      <c r="G13" s="125" t="s">
        <v>40</v>
      </c>
      <c r="H13" s="128">
        <v>0.35699999999999998</v>
      </c>
    </row>
    <row r="14" spans="1:11" ht="13.2" x14ac:dyDescent="0.2">
      <c r="A14" s="132" t="s">
        <v>174</v>
      </c>
      <c r="C14" s="29" t="s">
        <v>28</v>
      </c>
      <c r="D14" s="30" t="s">
        <v>134</v>
      </c>
      <c r="F14" s="41" t="s">
        <v>68</v>
      </c>
      <c r="G14" s="125" t="s">
        <v>41</v>
      </c>
      <c r="H14" s="128">
        <v>0.36199999999999999</v>
      </c>
    </row>
    <row r="15" spans="1:11" ht="13.2" x14ac:dyDescent="0.2">
      <c r="A15" s="132" t="s">
        <v>175</v>
      </c>
      <c r="C15" s="29" t="s">
        <v>29</v>
      </c>
      <c r="D15" s="30" t="s">
        <v>135</v>
      </c>
      <c r="F15" s="41" t="s">
        <v>29</v>
      </c>
      <c r="G15" s="125" t="s">
        <v>42</v>
      </c>
      <c r="H15" s="128">
        <v>0.45500000000000002</v>
      </c>
    </row>
    <row r="16" spans="1:11" ht="13.2" x14ac:dyDescent="0.2">
      <c r="A16" s="132" t="s">
        <v>176</v>
      </c>
      <c r="C16" s="33" t="s">
        <v>14</v>
      </c>
      <c r="D16" s="29" t="s">
        <v>136</v>
      </c>
      <c r="F16" s="41" t="s">
        <v>95</v>
      </c>
      <c r="G16" s="125" t="s">
        <v>43</v>
      </c>
      <c r="H16" s="128">
        <v>0.45400000000000001</v>
      </c>
    </row>
    <row r="17" spans="1:8" ht="13.2" x14ac:dyDescent="0.2">
      <c r="A17" s="132" t="s">
        <v>247</v>
      </c>
      <c r="D17" s="29" t="s">
        <v>137</v>
      </c>
      <c r="F17" s="41" t="s">
        <v>92</v>
      </c>
      <c r="G17" s="125" t="s">
        <v>44</v>
      </c>
      <c r="H17" s="128">
        <v>0.45</v>
      </c>
    </row>
    <row r="18" spans="1:8" ht="13.2" x14ac:dyDescent="0.2">
      <c r="A18" s="132" t="s">
        <v>240</v>
      </c>
      <c r="D18" s="29" t="s">
        <v>15</v>
      </c>
      <c r="F18" s="41" t="s">
        <v>93</v>
      </c>
      <c r="G18" s="125" t="s">
        <v>45</v>
      </c>
      <c r="H18" s="128">
        <v>0.32</v>
      </c>
    </row>
    <row r="19" spans="1:8" ht="54" x14ac:dyDescent="0.2">
      <c r="A19" s="132" t="s">
        <v>232</v>
      </c>
      <c r="D19" s="34" t="s">
        <v>138</v>
      </c>
      <c r="F19" s="130" t="s">
        <v>14</v>
      </c>
      <c r="G19" s="125" t="s">
        <v>46</v>
      </c>
      <c r="H19" s="128">
        <v>0.35199999999999998</v>
      </c>
    </row>
    <row r="20" spans="1:8" x14ac:dyDescent="0.2">
      <c r="A20" s="132" t="s">
        <v>177</v>
      </c>
      <c r="D20" s="29" t="s">
        <v>139</v>
      </c>
      <c r="G20" s="125" t="s">
        <v>47</v>
      </c>
      <c r="H20" s="128">
        <v>0.46400000000000002</v>
      </c>
    </row>
    <row r="21" spans="1:8" x14ac:dyDescent="0.2">
      <c r="A21" s="132" t="s">
        <v>250</v>
      </c>
      <c r="D21" s="29" t="s">
        <v>140</v>
      </c>
      <c r="G21" s="125" t="s">
        <v>48</v>
      </c>
      <c r="H21" s="128">
        <v>0.42299999999999999</v>
      </c>
    </row>
    <row r="22" spans="1:8" x14ac:dyDescent="0.2">
      <c r="A22" s="132" t="s">
        <v>121</v>
      </c>
      <c r="D22" s="29" t="s">
        <v>141</v>
      </c>
      <c r="G22" s="125" t="s">
        <v>49</v>
      </c>
      <c r="H22" s="128">
        <v>0.57299999999999995</v>
      </c>
    </row>
    <row r="23" spans="1:8" x14ac:dyDescent="0.2">
      <c r="A23" s="132" t="s">
        <v>178</v>
      </c>
      <c r="D23" s="29" t="s">
        <v>142</v>
      </c>
      <c r="G23" s="125" t="s">
        <v>50</v>
      </c>
      <c r="H23" s="128">
        <v>0.64600000000000002</v>
      </c>
    </row>
    <row r="24" spans="1:8" x14ac:dyDescent="0.2">
      <c r="A24" s="132" t="s">
        <v>233</v>
      </c>
      <c r="D24" s="29" t="s">
        <v>123</v>
      </c>
      <c r="G24" s="125" t="s">
        <v>51</v>
      </c>
      <c r="H24" s="128">
        <v>0.41899999999999998</v>
      </c>
    </row>
    <row r="25" spans="1:8" x14ac:dyDescent="0.2">
      <c r="A25" s="132" t="s">
        <v>241</v>
      </c>
      <c r="D25" s="29" t="s">
        <v>143</v>
      </c>
      <c r="G25" s="125" t="s">
        <v>52</v>
      </c>
      <c r="H25" s="128">
        <v>0.66800000000000004</v>
      </c>
    </row>
    <row r="26" spans="1:8" x14ac:dyDescent="0.2">
      <c r="A26" s="132" t="s">
        <v>116</v>
      </c>
      <c r="D26" s="29" t="s">
        <v>88</v>
      </c>
      <c r="G26" s="125" t="s">
        <v>53</v>
      </c>
      <c r="H26" s="128">
        <v>0.624</v>
      </c>
    </row>
    <row r="27" spans="1:8" x14ac:dyDescent="0.2">
      <c r="A27" s="132" t="s">
        <v>179</v>
      </c>
      <c r="D27" s="29" t="s">
        <v>144</v>
      </c>
      <c r="G27" s="126" t="s">
        <v>54</v>
      </c>
      <c r="H27" s="128">
        <v>0.29099999999999998</v>
      </c>
    </row>
    <row r="28" spans="1:8" x14ac:dyDescent="0.2">
      <c r="A28" s="132" t="s">
        <v>248</v>
      </c>
      <c r="D28" s="29" t="s">
        <v>145</v>
      </c>
      <c r="H28" s="128">
        <v>0.45400000000000001</v>
      </c>
    </row>
    <row r="29" spans="1:8" x14ac:dyDescent="0.2">
      <c r="A29" s="132" t="s">
        <v>180</v>
      </c>
      <c r="D29" s="29" t="s">
        <v>146</v>
      </c>
      <c r="H29" s="128">
        <v>0.49399999999999999</v>
      </c>
    </row>
    <row r="30" spans="1:8" x14ac:dyDescent="0.2">
      <c r="A30" s="132" t="s">
        <v>181</v>
      </c>
      <c r="D30" s="29" t="s">
        <v>147</v>
      </c>
      <c r="H30" s="128">
        <v>0.61099999999999999</v>
      </c>
    </row>
    <row r="31" spans="1:8" x14ac:dyDescent="0.2">
      <c r="A31" s="132" t="s">
        <v>182</v>
      </c>
      <c r="D31" s="29" t="s">
        <v>148</v>
      </c>
      <c r="H31" s="128">
        <v>0.45400000000000001</v>
      </c>
    </row>
    <row r="32" spans="1:8" x14ac:dyDescent="0.2">
      <c r="A32" s="132" t="s">
        <v>242</v>
      </c>
      <c r="D32" s="29" t="s">
        <v>149</v>
      </c>
      <c r="H32" s="128">
        <v>0.38600000000000001</v>
      </c>
    </row>
    <row r="33" spans="1:8" x14ac:dyDescent="0.2">
      <c r="A33" s="132" t="s">
        <v>243</v>
      </c>
      <c r="D33" s="29" t="s">
        <v>150</v>
      </c>
      <c r="H33" s="128">
        <v>0.51900000000000002</v>
      </c>
    </row>
    <row r="34" spans="1:8" x14ac:dyDescent="0.2">
      <c r="A34" s="132" t="s">
        <v>183</v>
      </c>
      <c r="D34" s="29" t="s">
        <v>151</v>
      </c>
      <c r="H34" s="128">
        <v>0.34399999999999997</v>
      </c>
    </row>
    <row r="35" spans="1:8" x14ac:dyDescent="0.2">
      <c r="A35" s="132" t="s">
        <v>184</v>
      </c>
      <c r="D35" s="29" t="s">
        <v>152</v>
      </c>
      <c r="H35" s="128">
        <v>0.36899999999999999</v>
      </c>
    </row>
    <row r="36" spans="1:8" x14ac:dyDescent="0.2">
      <c r="A36" s="132" t="s">
        <v>244</v>
      </c>
      <c r="D36" s="29" t="s">
        <v>153</v>
      </c>
      <c r="H36" s="128">
        <v>0.39800000000000002</v>
      </c>
    </row>
    <row r="37" spans="1:8" x14ac:dyDescent="0.2">
      <c r="A37" s="132" t="s">
        <v>185</v>
      </c>
      <c r="D37" s="29" t="s">
        <v>154</v>
      </c>
      <c r="H37" s="128">
        <v>0.23400000000000001</v>
      </c>
    </row>
    <row r="38" spans="1:8" x14ac:dyDescent="0.2">
      <c r="A38" s="132" t="s">
        <v>249</v>
      </c>
      <c r="D38" s="29" t="s">
        <v>16</v>
      </c>
      <c r="H38" s="128">
        <v>0.66</v>
      </c>
    </row>
    <row r="39" spans="1:8" x14ac:dyDescent="0.2">
      <c r="A39" s="132" t="s">
        <v>186</v>
      </c>
      <c r="D39" s="29" t="s">
        <v>122</v>
      </c>
      <c r="H39" s="128">
        <v>0.46800000000000003</v>
      </c>
    </row>
    <row r="40" spans="1:8" ht="32.4" x14ac:dyDescent="0.2">
      <c r="A40" s="132" t="s">
        <v>187</v>
      </c>
      <c r="D40" s="34" t="s">
        <v>155</v>
      </c>
      <c r="H40" s="128">
        <v>0.46899999999999997</v>
      </c>
    </row>
    <row r="41" spans="1:8" ht="32.4" x14ac:dyDescent="0.2">
      <c r="A41" s="132" t="s">
        <v>188</v>
      </c>
      <c r="D41" s="34" t="s">
        <v>156</v>
      </c>
      <c r="H41" s="128">
        <v>0.64600000000000002</v>
      </c>
    </row>
    <row r="42" spans="1:8" ht="32.4" x14ac:dyDescent="0.2">
      <c r="A42" s="132" t="s">
        <v>189</v>
      </c>
      <c r="D42" s="35" t="s">
        <v>157</v>
      </c>
      <c r="H42" s="129">
        <v>0.624</v>
      </c>
    </row>
    <row r="43" spans="1:8" ht="75.599999999999994" x14ac:dyDescent="0.2">
      <c r="A43" s="132" t="s">
        <v>190</v>
      </c>
      <c r="D43" s="36" t="s">
        <v>17</v>
      </c>
    </row>
    <row r="44" spans="1:8" x14ac:dyDescent="0.2">
      <c r="A44" s="132" t="s">
        <v>191</v>
      </c>
    </row>
    <row r="45" spans="1:8" x14ac:dyDescent="0.2">
      <c r="A45" s="132" t="s">
        <v>192</v>
      </c>
    </row>
    <row r="46" spans="1:8" x14ac:dyDescent="0.2">
      <c r="A46" s="132" t="s">
        <v>234</v>
      </c>
    </row>
    <row r="47" spans="1:8" x14ac:dyDescent="0.2">
      <c r="A47" s="132" t="s">
        <v>193</v>
      </c>
    </row>
    <row r="48" spans="1:8" x14ac:dyDescent="0.2">
      <c r="A48" s="132" t="s">
        <v>194</v>
      </c>
    </row>
    <row r="49" spans="1:1" x14ac:dyDescent="0.2">
      <c r="A49" s="132" t="s">
        <v>195</v>
      </c>
    </row>
    <row r="50" spans="1:1" x14ac:dyDescent="0.2">
      <c r="A50" s="132" t="s">
        <v>235</v>
      </c>
    </row>
    <row r="51" spans="1:1" x14ac:dyDescent="0.2">
      <c r="A51" s="132" t="s">
        <v>196</v>
      </c>
    </row>
    <row r="52" spans="1:1" x14ac:dyDescent="0.2">
      <c r="A52" s="132" t="s">
        <v>197</v>
      </c>
    </row>
    <row r="53" spans="1:1" x14ac:dyDescent="0.2">
      <c r="A53" s="132" t="s">
        <v>198</v>
      </c>
    </row>
    <row r="54" spans="1:1" x14ac:dyDescent="0.2">
      <c r="A54" s="132" t="s">
        <v>199</v>
      </c>
    </row>
    <row r="55" spans="1:1" x14ac:dyDescent="0.2">
      <c r="A55" s="132" t="s">
        <v>200</v>
      </c>
    </row>
    <row r="56" spans="1:1" x14ac:dyDescent="0.2">
      <c r="A56" s="132" t="s">
        <v>201</v>
      </c>
    </row>
    <row r="57" spans="1:1" x14ac:dyDescent="0.2">
      <c r="A57" s="132" t="s">
        <v>202</v>
      </c>
    </row>
    <row r="58" spans="1:1" x14ac:dyDescent="0.2">
      <c r="A58" s="132" t="s">
        <v>236</v>
      </c>
    </row>
    <row r="59" spans="1:1" x14ac:dyDescent="0.2">
      <c r="A59" s="132" t="s">
        <v>203</v>
      </c>
    </row>
    <row r="60" spans="1:1" x14ac:dyDescent="0.2">
      <c r="A60" s="132" t="s">
        <v>204</v>
      </c>
    </row>
    <row r="61" spans="1:1" x14ac:dyDescent="0.2">
      <c r="A61" s="132" t="s">
        <v>205</v>
      </c>
    </row>
    <row r="62" spans="1:1" x14ac:dyDescent="0.2">
      <c r="A62" s="132" t="s">
        <v>206</v>
      </c>
    </row>
    <row r="63" spans="1:1" x14ac:dyDescent="0.2">
      <c r="A63" s="132" t="s">
        <v>183</v>
      </c>
    </row>
    <row r="64" spans="1:1" x14ac:dyDescent="0.2">
      <c r="A64" s="132" t="s">
        <v>207</v>
      </c>
    </row>
    <row r="65" spans="1:1" x14ac:dyDescent="0.2">
      <c r="A65" s="132" t="s">
        <v>208</v>
      </c>
    </row>
    <row r="66" spans="1:1" x14ac:dyDescent="0.2">
      <c r="A66" s="132" t="s">
        <v>209</v>
      </c>
    </row>
    <row r="67" spans="1:1" x14ac:dyDescent="0.2">
      <c r="A67" s="132" t="s">
        <v>210</v>
      </c>
    </row>
    <row r="68" spans="1:1" x14ac:dyDescent="0.2">
      <c r="A68" s="132" t="s">
        <v>211</v>
      </c>
    </row>
    <row r="69" spans="1:1" x14ac:dyDescent="0.2">
      <c r="A69" s="132" t="s">
        <v>212</v>
      </c>
    </row>
    <row r="70" spans="1:1" x14ac:dyDescent="0.2">
      <c r="A70" s="132" t="s">
        <v>213</v>
      </c>
    </row>
    <row r="71" spans="1:1" x14ac:dyDescent="0.2">
      <c r="A71" s="132" t="s">
        <v>214</v>
      </c>
    </row>
    <row r="72" spans="1:1" x14ac:dyDescent="0.2">
      <c r="A72" s="132" t="s">
        <v>215</v>
      </c>
    </row>
    <row r="73" spans="1:1" x14ac:dyDescent="0.2">
      <c r="A73" s="132" t="s">
        <v>216</v>
      </c>
    </row>
    <row r="74" spans="1:1" x14ac:dyDescent="0.2">
      <c r="A74" s="132" t="s">
        <v>217</v>
      </c>
    </row>
    <row r="75" spans="1:1" x14ac:dyDescent="0.2">
      <c r="A75" s="132" t="s">
        <v>218</v>
      </c>
    </row>
    <row r="76" spans="1:1" x14ac:dyDescent="0.2">
      <c r="A76" s="132" t="s">
        <v>219</v>
      </c>
    </row>
    <row r="77" spans="1:1" x14ac:dyDescent="0.2">
      <c r="A77" s="132" t="s">
        <v>220</v>
      </c>
    </row>
    <row r="78" spans="1:1" x14ac:dyDescent="0.2">
      <c r="A78" s="132" t="s">
        <v>221</v>
      </c>
    </row>
    <row r="79" spans="1:1" x14ac:dyDescent="0.2">
      <c r="A79" s="132" t="s">
        <v>222</v>
      </c>
    </row>
    <row r="80" spans="1:1" x14ac:dyDescent="0.2">
      <c r="A80" s="132" t="s">
        <v>223</v>
      </c>
    </row>
    <row r="81" spans="1:1" x14ac:dyDescent="0.2">
      <c r="A81" s="132" t="s">
        <v>245</v>
      </c>
    </row>
    <row r="82" spans="1:1" x14ac:dyDescent="0.2">
      <c r="A82" s="132" t="s">
        <v>224</v>
      </c>
    </row>
    <row r="83" spans="1:1" x14ac:dyDescent="0.2">
      <c r="A83" s="132" t="s">
        <v>246</v>
      </c>
    </row>
    <row r="84" spans="1:1" x14ac:dyDescent="0.2">
      <c r="A84" s="132" t="s">
        <v>225</v>
      </c>
    </row>
  </sheetData>
  <phoneticPr fontId="2"/>
  <dataValidations count="1">
    <dataValidation type="list" allowBlank="1" showInputMessage="1" showErrorMessage="1" sqref="WVM983012:WVM983036 WLQ983012:WLQ983036 WBU983012:WBU983036 VRY983012:VRY983036 VIC983012:VIC983036 UYG983012:UYG983036 UOK983012:UOK983036 UEO983012:UEO983036 TUS983012:TUS983036 TKW983012:TKW983036 TBA983012:TBA983036 SRE983012:SRE983036 SHI983012:SHI983036 RXM983012:RXM983036 RNQ983012:RNQ983036 RDU983012:RDU983036 QTY983012:QTY983036 QKC983012:QKC983036 QAG983012:QAG983036 PQK983012:PQK983036 PGO983012:PGO983036 OWS983012:OWS983036 OMW983012:OMW983036 ODA983012:ODA983036 NTE983012:NTE983036 NJI983012:NJI983036 MZM983012:MZM983036 MPQ983012:MPQ983036 MFU983012:MFU983036 LVY983012:LVY983036 LMC983012:LMC983036 LCG983012:LCG983036 KSK983012:KSK983036 KIO983012:KIO983036 JYS983012:JYS983036 JOW983012:JOW983036 JFA983012:JFA983036 IVE983012:IVE983036 ILI983012:ILI983036 IBM983012:IBM983036 HRQ983012:HRQ983036 HHU983012:HHU983036 GXY983012:GXY983036 GOC983012:GOC983036 GEG983012:GEG983036 FUK983012:FUK983036 FKO983012:FKO983036 FAS983012:FAS983036 EQW983012:EQW983036 EHA983012:EHA983036 DXE983012:DXE983036 DNI983012:DNI983036 DDM983012:DDM983036 CTQ983012:CTQ983036 CJU983012:CJU983036 BZY983012:BZY983036 BQC983012:BQC983036 BGG983012:BGG983036 AWK983012:AWK983036 AMO983012:AMO983036 ACS983012:ACS983036 SW983012:SW983036 JA983012:JA983036 F983012:F983036 WVM917476:WVM917500 WLQ917476:WLQ917500 WBU917476:WBU917500 VRY917476:VRY917500 VIC917476:VIC917500 UYG917476:UYG917500 UOK917476:UOK917500 UEO917476:UEO917500 TUS917476:TUS917500 TKW917476:TKW917500 TBA917476:TBA917500 SRE917476:SRE917500 SHI917476:SHI917500 RXM917476:RXM917500 RNQ917476:RNQ917500 RDU917476:RDU917500 QTY917476:QTY917500 QKC917476:QKC917500 QAG917476:QAG917500 PQK917476:PQK917500 PGO917476:PGO917500 OWS917476:OWS917500 OMW917476:OMW917500 ODA917476:ODA917500 NTE917476:NTE917500 NJI917476:NJI917500 MZM917476:MZM917500 MPQ917476:MPQ917500 MFU917476:MFU917500 LVY917476:LVY917500 LMC917476:LMC917500 LCG917476:LCG917500 KSK917476:KSK917500 KIO917476:KIO917500 JYS917476:JYS917500 JOW917476:JOW917500 JFA917476:JFA917500 IVE917476:IVE917500 ILI917476:ILI917500 IBM917476:IBM917500 HRQ917476:HRQ917500 HHU917476:HHU917500 GXY917476:GXY917500 GOC917476:GOC917500 GEG917476:GEG917500 FUK917476:FUK917500 FKO917476:FKO917500 FAS917476:FAS917500 EQW917476:EQW917500 EHA917476:EHA917500 DXE917476:DXE917500 DNI917476:DNI917500 DDM917476:DDM917500 CTQ917476:CTQ917500 CJU917476:CJU917500 BZY917476:BZY917500 BQC917476:BQC917500 BGG917476:BGG917500 AWK917476:AWK917500 AMO917476:AMO917500 ACS917476:ACS917500 SW917476:SW917500 JA917476:JA917500 F917476:F917500 WVM851940:WVM851964 WLQ851940:WLQ851964 WBU851940:WBU851964 VRY851940:VRY851964 VIC851940:VIC851964 UYG851940:UYG851964 UOK851940:UOK851964 UEO851940:UEO851964 TUS851940:TUS851964 TKW851940:TKW851964 TBA851940:TBA851964 SRE851940:SRE851964 SHI851940:SHI851964 RXM851940:RXM851964 RNQ851940:RNQ851964 RDU851940:RDU851964 QTY851940:QTY851964 QKC851940:QKC851964 QAG851940:QAG851964 PQK851940:PQK851964 PGO851940:PGO851964 OWS851940:OWS851964 OMW851940:OMW851964 ODA851940:ODA851964 NTE851940:NTE851964 NJI851940:NJI851964 MZM851940:MZM851964 MPQ851940:MPQ851964 MFU851940:MFU851964 LVY851940:LVY851964 LMC851940:LMC851964 LCG851940:LCG851964 KSK851940:KSK851964 KIO851940:KIO851964 JYS851940:JYS851964 JOW851940:JOW851964 JFA851940:JFA851964 IVE851940:IVE851964 ILI851940:ILI851964 IBM851940:IBM851964 HRQ851940:HRQ851964 HHU851940:HHU851964 GXY851940:GXY851964 GOC851940:GOC851964 GEG851940:GEG851964 FUK851940:FUK851964 FKO851940:FKO851964 FAS851940:FAS851964 EQW851940:EQW851964 EHA851940:EHA851964 DXE851940:DXE851964 DNI851940:DNI851964 DDM851940:DDM851964 CTQ851940:CTQ851964 CJU851940:CJU851964 BZY851940:BZY851964 BQC851940:BQC851964 BGG851940:BGG851964 AWK851940:AWK851964 AMO851940:AMO851964 ACS851940:ACS851964 SW851940:SW851964 JA851940:JA851964 F851940:F851964 WVM786404:WVM786428 WLQ786404:WLQ786428 WBU786404:WBU786428 VRY786404:VRY786428 VIC786404:VIC786428 UYG786404:UYG786428 UOK786404:UOK786428 UEO786404:UEO786428 TUS786404:TUS786428 TKW786404:TKW786428 TBA786404:TBA786428 SRE786404:SRE786428 SHI786404:SHI786428 RXM786404:RXM786428 RNQ786404:RNQ786428 RDU786404:RDU786428 QTY786404:QTY786428 QKC786404:QKC786428 QAG786404:QAG786428 PQK786404:PQK786428 PGO786404:PGO786428 OWS786404:OWS786428 OMW786404:OMW786428 ODA786404:ODA786428 NTE786404:NTE786428 NJI786404:NJI786428 MZM786404:MZM786428 MPQ786404:MPQ786428 MFU786404:MFU786428 LVY786404:LVY786428 LMC786404:LMC786428 LCG786404:LCG786428 KSK786404:KSK786428 KIO786404:KIO786428 JYS786404:JYS786428 JOW786404:JOW786428 JFA786404:JFA786428 IVE786404:IVE786428 ILI786404:ILI786428 IBM786404:IBM786428 HRQ786404:HRQ786428 HHU786404:HHU786428 GXY786404:GXY786428 GOC786404:GOC786428 GEG786404:GEG786428 FUK786404:FUK786428 FKO786404:FKO786428 FAS786404:FAS786428 EQW786404:EQW786428 EHA786404:EHA786428 DXE786404:DXE786428 DNI786404:DNI786428 DDM786404:DDM786428 CTQ786404:CTQ786428 CJU786404:CJU786428 BZY786404:BZY786428 BQC786404:BQC786428 BGG786404:BGG786428 AWK786404:AWK786428 AMO786404:AMO786428 ACS786404:ACS786428 SW786404:SW786428 JA786404:JA786428 F786404:F786428 WVM720868:WVM720892 WLQ720868:WLQ720892 WBU720868:WBU720892 VRY720868:VRY720892 VIC720868:VIC720892 UYG720868:UYG720892 UOK720868:UOK720892 UEO720868:UEO720892 TUS720868:TUS720892 TKW720868:TKW720892 TBA720868:TBA720892 SRE720868:SRE720892 SHI720868:SHI720892 RXM720868:RXM720892 RNQ720868:RNQ720892 RDU720868:RDU720892 QTY720868:QTY720892 QKC720868:QKC720892 QAG720868:QAG720892 PQK720868:PQK720892 PGO720868:PGO720892 OWS720868:OWS720892 OMW720868:OMW720892 ODA720868:ODA720892 NTE720868:NTE720892 NJI720868:NJI720892 MZM720868:MZM720892 MPQ720868:MPQ720892 MFU720868:MFU720892 LVY720868:LVY720892 LMC720868:LMC720892 LCG720868:LCG720892 KSK720868:KSK720892 KIO720868:KIO720892 JYS720868:JYS720892 JOW720868:JOW720892 JFA720868:JFA720892 IVE720868:IVE720892 ILI720868:ILI720892 IBM720868:IBM720892 HRQ720868:HRQ720892 HHU720868:HHU720892 GXY720868:GXY720892 GOC720868:GOC720892 GEG720868:GEG720892 FUK720868:FUK720892 FKO720868:FKO720892 FAS720868:FAS720892 EQW720868:EQW720892 EHA720868:EHA720892 DXE720868:DXE720892 DNI720868:DNI720892 DDM720868:DDM720892 CTQ720868:CTQ720892 CJU720868:CJU720892 BZY720868:BZY720892 BQC720868:BQC720892 BGG720868:BGG720892 AWK720868:AWK720892 AMO720868:AMO720892 ACS720868:ACS720892 SW720868:SW720892 JA720868:JA720892 F720868:F720892 WVM655332:WVM655356 WLQ655332:WLQ655356 WBU655332:WBU655356 VRY655332:VRY655356 VIC655332:VIC655356 UYG655332:UYG655356 UOK655332:UOK655356 UEO655332:UEO655356 TUS655332:TUS655356 TKW655332:TKW655356 TBA655332:TBA655356 SRE655332:SRE655356 SHI655332:SHI655356 RXM655332:RXM655356 RNQ655332:RNQ655356 RDU655332:RDU655356 QTY655332:QTY655356 QKC655332:QKC655356 QAG655332:QAG655356 PQK655332:PQK655356 PGO655332:PGO655356 OWS655332:OWS655356 OMW655332:OMW655356 ODA655332:ODA655356 NTE655332:NTE655356 NJI655332:NJI655356 MZM655332:MZM655356 MPQ655332:MPQ655356 MFU655332:MFU655356 LVY655332:LVY655356 LMC655332:LMC655356 LCG655332:LCG655356 KSK655332:KSK655356 KIO655332:KIO655356 JYS655332:JYS655356 JOW655332:JOW655356 JFA655332:JFA655356 IVE655332:IVE655356 ILI655332:ILI655356 IBM655332:IBM655356 HRQ655332:HRQ655356 HHU655332:HHU655356 GXY655332:GXY655356 GOC655332:GOC655356 GEG655332:GEG655356 FUK655332:FUK655356 FKO655332:FKO655356 FAS655332:FAS655356 EQW655332:EQW655356 EHA655332:EHA655356 DXE655332:DXE655356 DNI655332:DNI655356 DDM655332:DDM655356 CTQ655332:CTQ655356 CJU655332:CJU655356 BZY655332:BZY655356 BQC655332:BQC655356 BGG655332:BGG655356 AWK655332:AWK655356 AMO655332:AMO655356 ACS655332:ACS655356 SW655332:SW655356 JA655332:JA655356 F655332:F655356 WVM589796:WVM589820 WLQ589796:WLQ589820 WBU589796:WBU589820 VRY589796:VRY589820 VIC589796:VIC589820 UYG589796:UYG589820 UOK589796:UOK589820 UEO589796:UEO589820 TUS589796:TUS589820 TKW589796:TKW589820 TBA589796:TBA589820 SRE589796:SRE589820 SHI589796:SHI589820 RXM589796:RXM589820 RNQ589796:RNQ589820 RDU589796:RDU589820 QTY589796:QTY589820 QKC589796:QKC589820 QAG589796:QAG589820 PQK589796:PQK589820 PGO589796:PGO589820 OWS589796:OWS589820 OMW589796:OMW589820 ODA589796:ODA589820 NTE589796:NTE589820 NJI589796:NJI589820 MZM589796:MZM589820 MPQ589796:MPQ589820 MFU589796:MFU589820 LVY589796:LVY589820 LMC589796:LMC589820 LCG589796:LCG589820 KSK589796:KSK589820 KIO589796:KIO589820 JYS589796:JYS589820 JOW589796:JOW589820 JFA589796:JFA589820 IVE589796:IVE589820 ILI589796:ILI589820 IBM589796:IBM589820 HRQ589796:HRQ589820 HHU589796:HHU589820 GXY589796:GXY589820 GOC589796:GOC589820 GEG589796:GEG589820 FUK589796:FUK589820 FKO589796:FKO589820 FAS589796:FAS589820 EQW589796:EQW589820 EHA589796:EHA589820 DXE589796:DXE589820 DNI589796:DNI589820 DDM589796:DDM589820 CTQ589796:CTQ589820 CJU589796:CJU589820 BZY589796:BZY589820 BQC589796:BQC589820 BGG589796:BGG589820 AWK589796:AWK589820 AMO589796:AMO589820 ACS589796:ACS589820 SW589796:SW589820 JA589796:JA589820 F589796:F589820 WVM524260:WVM524284 WLQ524260:WLQ524284 WBU524260:WBU524284 VRY524260:VRY524284 VIC524260:VIC524284 UYG524260:UYG524284 UOK524260:UOK524284 UEO524260:UEO524284 TUS524260:TUS524284 TKW524260:TKW524284 TBA524260:TBA524284 SRE524260:SRE524284 SHI524260:SHI524284 RXM524260:RXM524284 RNQ524260:RNQ524284 RDU524260:RDU524284 QTY524260:QTY524284 QKC524260:QKC524284 QAG524260:QAG524284 PQK524260:PQK524284 PGO524260:PGO524284 OWS524260:OWS524284 OMW524260:OMW524284 ODA524260:ODA524284 NTE524260:NTE524284 NJI524260:NJI524284 MZM524260:MZM524284 MPQ524260:MPQ524284 MFU524260:MFU524284 LVY524260:LVY524284 LMC524260:LMC524284 LCG524260:LCG524284 KSK524260:KSK524284 KIO524260:KIO524284 JYS524260:JYS524284 JOW524260:JOW524284 JFA524260:JFA524284 IVE524260:IVE524284 ILI524260:ILI524284 IBM524260:IBM524284 HRQ524260:HRQ524284 HHU524260:HHU524284 GXY524260:GXY524284 GOC524260:GOC524284 GEG524260:GEG524284 FUK524260:FUK524284 FKO524260:FKO524284 FAS524260:FAS524284 EQW524260:EQW524284 EHA524260:EHA524284 DXE524260:DXE524284 DNI524260:DNI524284 DDM524260:DDM524284 CTQ524260:CTQ524284 CJU524260:CJU524284 BZY524260:BZY524284 BQC524260:BQC524284 BGG524260:BGG524284 AWK524260:AWK524284 AMO524260:AMO524284 ACS524260:ACS524284 SW524260:SW524284 JA524260:JA524284 F524260:F524284 WVM458724:WVM458748 WLQ458724:WLQ458748 WBU458724:WBU458748 VRY458724:VRY458748 VIC458724:VIC458748 UYG458724:UYG458748 UOK458724:UOK458748 UEO458724:UEO458748 TUS458724:TUS458748 TKW458724:TKW458748 TBA458724:TBA458748 SRE458724:SRE458748 SHI458724:SHI458748 RXM458724:RXM458748 RNQ458724:RNQ458748 RDU458724:RDU458748 QTY458724:QTY458748 QKC458724:QKC458748 QAG458724:QAG458748 PQK458724:PQK458748 PGO458724:PGO458748 OWS458724:OWS458748 OMW458724:OMW458748 ODA458724:ODA458748 NTE458724:NTE458748 NJI458724:NJI458748 MZM458724:MZM458748 MPQ458724:MPQ458748 MFU458724:MFU458748 LVY458724:LVY458748 LMC458724:LMC458748 LCG458724:LCG458748 KSK458724:KSK458748 KIO458724:KIO458748 JYS458724:JYS458748 JOW458724:JOW458748 JFA458724:JFA458748 IVE458724:IVE458748 ILI458724:ILI458748 IBM458724:IBM458748 HRQ458724:HRQ458748 HHU458724:HHU458748 GXY458724:GXY458748 GOC458724:GOC458748 GEG458724:GEG458748 FUK458724:FUK458748 FKO458724:FKO458748 FAS458724:FAS458748 EQW458724:EQW458748 EHA458724:EHA458748 DXE458724:DXE458748 DNI458724:DNI458748 DDM458724:DDM458748 CTQ458724:CTQ458748 CJU458724:CJU458748 BZY458724:BZY458748 BQC458724:BQC458748 BGG458724:BGG458748 AWK458724:AWK458748 AMO458724:AMO458748 ACS458724:ACS458748 SW458724:SW458748 JA458724:JA458748 F458724:F458748 WVM393188:WVM393212 WLQ393188:WLQ393212 WBU393188:WBU393212 VRY393188:VRY393212 VIC393188:VIC393212 UYG393188:UYG393212 UOK393188:UOK393212 UEO393188:UEO393212 TUS393188:TUS393212 TKW393188:TKW393212 TBA393188:TBA393212 SRE393188:SRE393212 SHI393188:SHI393212 RXM393188:RXM393212 RNQ393188:RNQ393212 RDU393188:RDU393212 QTY393188:QTY393212 QKC393188:QKC393212 QAG393188:QAG393212 PQK393188:PQK393212 PGO393188:PGO393212 OWS393188:OWS393212 OMW393188:OMW393212 ODA393188:ODA393212 NTE393188:NTE393212 NJI393188:NJI393212 MZM393188:MZM393212 MPQ393188:MPQ393212 MFU393188:MFU393212 LVY393188:LVY393212 LMC393188:LMC393212 LCG393188:LCG393212 KSK393188:KSK393212 KIO393188:KIO393212 JYS393188:JYS393212 JOW393188:JOW393212 JFA393188:JFA393212 IVE393188:IVE393212 ILI393188:ILI393212 IBM393188:IBM393212 HRQ393188:HRQ393212 HHU393188:HHU393212 GXY393188:GXY393212 GOC393188:GOC393212 GEG393188:GEG393212 FUK393188:FUK393212 FKO393188:FKO393212 FAS393188:FAS393212 EQW393188:EQW393212 EHA393188:EHA393212 DXE393188:DXE393212 DNI393188:DNI393212 DDM393188:DDM393212 CTQ393188:CTQ393212 CJU393188:CJU393212 BZY393188:BZY393212 BQC393188:BQC393212 BGG393188:BGG393212 AWK393188:AWK393212 AMO393188:AMO393212 ACS393188:ACS393212 SW393188:SW393212 JA393188:JA393212 F393188:F393212 WVM327652:WVM327676 WLQ327652:WLQ327676 WBU327652:WBU327676 VRY327652:VRY327676 VIC327652:VIC327676 UYG327652:UYG327676 UOK327652:UOK327676 UEO327652:UEO327676 TUS327652:TUS327676 TKW327652:TKW327676 TBA327652:TBA327676 SRE327652:SRE327676 SHI327652:SHI327676 RXM327652:RXM327676 RNQ327652:RNQ327676 RDU327652:RDU327676 QTY327652:QTY327676 QKC327652:QKC327676 QAG327652:QAG327676 PQK327652:PQK327676 PGO327652:PGO327676 OWS327652:OWS327676 OMW327652:OMW327676 ODA327652:ODA327676 NTE327652:NTE327676 NJI327652:NJI327676 MZM327652:MZM327676 MPQ327652:MPQ327676 MFU327652:MFU327676 LVY327652:LVY327676 LMC327652:LMC327676 LCG327652:LCG327676 KSK327652:KSK327676 KIO327652:KIO327676 JYS327652:JYS327676 JOW327652:JOW327676 JFA327652:JFA327676 IVE327652:IVE327676 ILI327652:ILI327676 IBM327652:IBM327676 HRQ327652:HRQ327676 HHU327652:HHU327676 GXY327652:GXY327676 GOC327652:GOC327676 GEG327652:GEG327676 FUK327652:FUK327676 FKO327652:FKO327676 FAS327652:FAS327676 EQW327652:EQW327676 EHA327652:EHA327676 DXE327652:DXE327676 DNI327652:DNI327676 DDM327652:DDM327676 CTQ327652:CTQ327676 CJU327652:CJU327676 BZY327652:BZY327676 BQC327652:BQC327676 BGG327652:BGG327676 AWK327652:AWK327676 AMO327652:AMO327676 ACS327652:ACS327676 SW327652:SW327676 JA327652:JA327676 F327652:F327676 WVM262116:WVM262140 WLQ262116:WLQ262140 WBU262116:WBU262140 VRY262116:VRY262140 VIC262116:VIC262140 UYG262116:UYG262140 UOK262116:UOK262140 UEO262116:UEO262140 TUS262116:TUS262140 TKW262116:TKW262140 TBA262116:TBA262140 SRE262116:SRE262140 SHI262116:SHI262140 RXM262116:RXM262140 RNQ262116:RNQ262140 RDU262116:RDU262140 QTY262116:QTY262140 QKC262116:QKC262140 QAG262116:QAG262140 PQK262116:PQK262140 PGO262116:PGO262140 OWS262116:OWS262140 OMW262116:OMW262140 ODA262116:ODA262140 NTE262116:NTE262140 NJI262116:NJI262140 MZM262116:MZM262140 MPQ262116:MPQ262140 MFU262116:MFU262140 LVY262116:LVY262140 LMC262116:LMC262140 LCG262116:LCG262140 KSK262116:KSK262140 KIO262116:KIO262140 JYS262116:JYS262140 JOW262116:JOW262140 JFA262116:JFA262140 IVE262116:IVE262140 ILI262116:ILI262140 IBM262116:IBM262140 HRQ262116:HRQ262140 HHU262116:HHU262140 GXY262116:GXY262140 GOC262116:GOC262140 GEG262116:GEG262140 FUK262116:FUK262140 FKO262116:FKO262140 FAS262116:FAS262140 EQW262116:EQW262140 EHA262116:EHA262140 DXE262116:DXE262140 DNI262116:DNI262140 DDM262116:DDM262140 CTQ262116:CTQ262140 CJU262116:CJU262140 BZY262116:BZY262140 BQC262116:BQC262140 BGG262116:BGG262140 AWK262116:AWK262140 AMO262116:AMO262140 ACS262116:ACS262140 SW262116:SW262140 JA262116:JA262140 F262116:F262140 WVM196580:WVM196604 WLQ196580:WLQ196604 WBU196580:WBU196604 VRY196580:VRY196604 VIC196580:VIC196604 UYG196580:UYG196604 UOK196580:UOK196604 UEO196580:UEO196604 TUS196580:TUS196604 TKW196580:TKW196604 TBA196580:TBA196604 SRE196580:SRE196604 SHI196580:SHI196604 RXM196580:RXM196604 RNQ196580:RNQ196604 RDU196580:RDU196604 QTY196580:QTY196604 QKC196580:QKC196604 QAG196580:QAG196604 PQK196580:PQK196604 PGO196580:PGO196604 OWS196580:OWS196604 OMW196580:OMW196604 ODA196580:ODA196604 NTE196580:NTE196604 NJI196580:NJI196604 MZM196580:MZM196604 MPQ196580:MPQ196604 MFU196580:MFU196604 LVY196580:LVY196604 LMC196580:LMC196604 LCG196580:LCG196604 KSK196580:KSK196604 KIO196580:KIO196604 JYS196580:JYS196604 JOW196580:JOW196604 JFA196580:JFA196604 IVE196580:IVE196604 ILI196580:ILI196604 IBM196580:IBM196604 HRQ196580:HRQ196604 HHU196580:HHU196604 GXY196580:GXY196604 GOC196580:GOC196604 GEG196580:GEG196604 FUK196580:FUK196604 FKO196580:FKO196604 FAS196580:FAS196604 EQW196580:EQW196604 EHA196580:EHA196604 DXE196580:DXE196604 DNI196580:DNI196604 DDM196580:DDM196604 CTQ196580:CTQ196604 CJU196580:CJU196604 BZY196580:BZY196604 BQC196580:BQC196604 BGG196580:BGG196604 AWK196580:AWK196604 AMO196580:AMO196604 ACS196580:ACS196604 SW196580:SW196604 JA196580:JA196604 F196580:F196604 WVM131044:WVM131068 WLQ131044:WLQ131068 WBU131044:WBU131068 VRY131044:VRY131068 VIC131044:VIC131068 UYG131044:UYG131068 UOK131044:UOK131068 UEO131044:UEO131068 TUS131044:TUS131068 TKW131044:TKW131068 TBA131044:TBA131068 SRE131044:SRE131068 SHI131044:SHI131068 RXM131044:RXM131068 RNQ131044:RNQ131068 RDU131044:RDU131068 QTY131044:QTY131068 QKC131044:QKC131068 QAG131044:QAG131068 PQK131044:PQK131068 PGO131044:PGO131068 OWS131044:OWS131068 OMW131044:OMW131068 ODA131044:ODA131068 NTE131044:NTE131068 NJI131044:NJI131068 MZM131044:MZM131068 MPQ131044:MPQ131068 MFU131044:MFU131068 LVY131044:LVY131068 LMC131044:LMC131068 LCG131044:LCG131068 KSK131044:KSK131068 KIO131044:KIO131068 JYS131044:JYS131068 JOW131044:JOW131068 JFA131044:JFA131068 IVE131044:IVE131068 ILI131044:ILI131068 IBM131044:IBM131068 HRQ131044:HRQ131068 HHU131044:HHU131068 GXY131044:GXY131068 GOC131044:GOC131068 GEG131044:GEG131068 FUK131044:FUK131068 FKO131044:FKO131068 FAS131044:FAS131068 EQW131044:EQW131068 EHA131044:EHA131068 DXE131044:DXE131068 DNI131044:DNI131068 DDM131044:DDM131068 CTQ131044:CTQ131068 CJU131044:CJU131068 BZY131044:BZY131068 BQC131044:BQC131068 BGG131044:BGG131068 AWK131044:AWK131068 AMO131044:AMO131068 ACS131044:ACS131068 SW131044:SW131068 JA131044:JA131068 F131044:F131068 WVM65508:WVM65532 WLQ65508:WLQ65532 WBU65508:WBU65532 VRY65508:VRY65532 VIC65508:VIC65532 UYG65508:UYG65532 UOK65508:UOK65532 UEO65508:UEO65532 TUS65508:TUS65532 TKW65508:TKW65532 TBA65508:TBA65532 SRE65508:SRE65532 SHI65508:SHI65532 RXM65508:RXM65532 RNQ65508:RNQ65532 RDU65508:RDU65532 QTY65508:QTY65532 QKC65508:QKC65532 QAG65508:QAG65532 PQK65508:PQK65532 PGO65508:PGO65532 OWS65508:OWS65532 OMW65508:OMW65532 ODA65508:ODA65532 NTE65508:NTE65532 NJI65508:NJI65532 MZM65508:MZM65532 MPQ65508:MPQ65532 MFU65508:MFU65532 LVY65508:LVY65532 LMC65508:LMC65532 LCG65508:LCG65532 KSK65508:KSK65532 KIO65508:KIO65532 JYS65508:JYS65532 JOW65508:JOW65532 JFA65508:JFA65532 IVE65508:IVE65532 ILI65508:ILI65532 IBM65508:IBM65532 HRQ65508:HRQ65532 HHU65508:HHU65532 GXY65508:GXY65532 GOC65508:GOC65532 GEG65508:GEG65532 FUK65508:FUK65532 FKO65508:FKO65532 FAS65508:FAS65532 EQW65508:EQW65532 EHA65508:EHA65532 DXE65508:DXE65532 DNI65508:DNI65532 DDM65508:DDM65532 CTQ65508:CTQ65532 CJU65508:CJU65532 BZY65508:BZY65532 BQC65508:BQC65532 BGG65508:BGG65532 AWK65508:AWK65532 AMO65508:AMO65532 ACS65508:ACS65532 SW65508:SW65532 JA65508:JA65532 F65508:F65532" xr:uid="{00000000-0002-0000-0300-000000000000}">
      <formula1>"リストから選択,協定木材,国産合法木材"</formula1>
    </dataValidation>
  </dataValidations>
  <printOptions horizontalCentered="1" verticalCentered="1"/>
  <pageMargins left="0.39370078740157483" right="0.19685039370078741" top="0.59055118110236227" bottom="0.39370078740157483" header="0.43307086614173229" footer="0.35433070866141736"/>
  <pageSetup paperSize="9" orientation="landscape" r:id="rId1"/>
  <headerFooter alignWithMargins="0">
    <oddHeader>&amp;L国産木材使用計画書　 添付資料1-1　【規定書式】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6" id="{40DCC2AE-1313-44D1-AAC7-6AA9ABB9074C}">
            <xm:f>木材使用予定数量調書!#REF!&lt;&gt;$D$2:$D$43</xm:f>
            <x14:dxf/>
          </x14:cfRule>
          <xm:sqref>S15:S26 S32:S41 S46:S57 S63:S72 S77:S86</xm:sqref>
        </x14:conditionalFormatting>
        <x14:conditionalFormatting xmlns:xm="http://schemas.microsoft.com/office/excel/2006/main">
          <x14:cfRule type="expression" priority="214" id="{7B7B6D62-BBC6-4459-8CF4-797EF188C9F3}">
            <xm:f>AND(木材使用予定数量調書!#REF!=$D$3:$D$43)</xm:f>
            <x14:dxf/>
          </x14:cfRule>
          <xm:sqref>S32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木材使用予定数量調書</vt:lpstr>
      <vt:lpstr>参考資料 a （部材別数量内訳表）</vt:lpstr>
      <vt:lpstr>参考資料 b （戸数表）</vt:lpstr>
      <vt:lpstr>Data</vt:lpstr>
      <vt:lpstr>'参考資料 a （部材別数量内訳表）'!Print_Area</vt:lpstr>
      <vt:lpstr>'参考資料 b （戸数表）'!Print_Area</vt:lpstr>
      <vt:lpstr>木材使用予定数量調書!Print_Area</vt:lpstr>
      <vt:lpstr>'参考資料 a （部材別数量内訳表）'!Print_Titles</vt:lpstr>
      <vt:lpstr>木材使用予定数量調書!Print_Titles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</dc:creator>
  <cp:lastModifiedBy>a0003557</cp:lastModifiedBy>
  <cp:lastPrinted>2015-10-27T01:50:33Z</cp:lastPrinted>
  <dcterms:created xsi:type="dcterms:W3CDTF">2012-03-05T00:59:22Z</dcterms:created>
  <dcterms:modified xsi:type="dcterms:W3CDTF">2020-12-08T04:49:07Z</dcterms:modified>
</cp:coreProperties>
</file>